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C909697F-BD90-40F7-84FD-2EF7DF887CE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IHODI" sheetId="1" r:id="rId1"/>
    <sheet name="RASHOD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2" l="1"/>
  <c r="D23" i="2"/>
  <c r="G23" i="2" s="1"/>
  <c r="I10" i="2"/>
  <c r="I11" i="2"/>
  <c r="I12" i="2"/>
  <c r="I16" i="2"/>
  <c r="I21" i="2"/>
  <c r="I23" i="2"/>
  <c r="I24" i="2"/>
  <c r="I25" i="2"/>
  <c r="I27" i="2"/>
  <c r="I28" i="2"/>
  <c r="I31" i="2"/>
  <c r="I42" i="2"/>
  <c r="I44" i="2"/>
  <c r="I46" i="2"/>
  <c r="I48" i="2"/>
  <c r="I49" i="2"/>
  <c r="I56" i="2"/>
  <c r="I57" i="2"/>
  <c r="I58" i="2"/>
  <c r="I62" i="2"/>
  <c r="I67" i="2"/>
  <c r="I68" i="2"/>
  <c r="I69" i="2"/>
  <c r="H10" i="2"/>
  <c r="H11" i="2"/>
  <c r="H12" i="2"/>
  <c r="H16" i="2"/>
  <c r="H21" i="2"/>
  <c r="H24" i="2"/>
  <c r="H25" i="2"/>
  <c r="H27" i="2"/>
  <c r="H28" i="2"/>
  <c r="H31" i="2"/>
  <c r="H49" i="2"/>
  <c r="H56" i="2"/>
  <c r="H57" i="2"/>
  <c r="H58" i="2"/>
  <c r="H62" i="2"/>
  <c r="H67" i="2"/>
  <c r="H68" i="2"/>
  <c r="H69" i="2"/>
  <c r="G24" i="2"/>
  <c r="G25" i="2"/>
  <c r="G27" i="2"/>
  <c r="G28" i="2"/>
  <c r="G31" i="2"/>
  <c r="G49" i="2"/>
  <c r="G56" i="2"/>
  <c r="G57" i="2"/>
  <c r="G58" i="2"/>
  <c r="G62" i="2"/>
  <c r="G67" i="2"/>
  <c r="G68" i="2"/>
  <c r="G69" i="2"/>
  <c r="G21" i="2"/>
  <c r="I41" i="1"/>
  <c r="I35" i="1"/>
  <c r="I23" i="1"/>
  <c r="G16" i="2"/>
  <c r="G10" i="2"/>
  <c r="G11" i="2"/>
  <c r="G12" i="2"/>
  <c r="G22" i="1"/>
  <c r="G21" i="1" s="1"/>
  <c r="G20" i="1" s="1"/>
  <c r="G19" i="1" s="1"/>
  <c r="G40" i="1"/>
  <c r="G39" i="1" s="1"/>
  <c r="G38" i="1" s="1"/>
  <c r="G37" i="1" s="1"/>
  <c r="G34" i="1"/>
  <c r="G33" i="1" s="1"/>
  <c r="G32" i="1" s="1"/>
  <c r="G31" i="1" s="1"/>
  <c r="F11" i="2"/>
  <c r="F10" i="2" s="1"/>
  <c r="F24" i="2"/>
  <c r="F23" i="2" s="1"/>
  <c r="F28" i="2"/>
  <c r="F27" i="2" s="1"/>
  <c r="F57" i="2"/>
  <c r="F56" i="2" s="1"/>
  <c r="F48" i="2"/>
  <c r="F47" i="2" s="1"/>
  <c r="F46" i="2" s="1"/>
  <c r="F45" i="2" s="1"/>
  <c r="F44" i="2" s="1"/>
  <c r="F43" i="2" s="1"/>
  <c r="F42" i="2" s="1"/>
  <c r="F68" i="2"/>
  <c r="F67" i="2" s="1"/>
  <c r="F72" i="2"/>
  <c r="F71" i="2" s="1"/>
  <c r="F40" i="1"/>
  <c r="F39" i="1" s="1"/>
  <c r="F38" i="1" s="1"/>
  <c r="F37" i="1" s="1"/>
  <c r="E68" i="2"/>
  <c r="E67" i="2" s="1"/>
  <c r="E48" i="2"/>
  <c r="E47" i="2" s="1"/>
  <c r="E46" i="2" s="1"/>
  <c r="E45" i="2" s="1"/>
  <c r="E44" i="2" s="1"/>
  <c r="E43" i="2" s="1"/>
  <c r="E42" i="2" s="1"/>
  <c r="G42" i="2" s="1"/>
  <c r="F34" i="1"/>
  <c r="F33" i="1" s="1"/>
  <c r="F32" i="1" s="1"/>
  <c r="F31" i="1" s="1"/>
  <c r="F22" i="1"/>
  <c r="F21" i="1" s="1"/>
  <c r="F20" i="1" s="1"/>
  <c r="F19" i="1" s="1"/>
  <c r="E29" i="2"/>
  <c r="E24" i="2"/>
  <c r="E23" i="2" s="1"/>
  <c r="D73" i="2"/>
  <c r="D72" i="2" s="1"/>
  <c r="D71" i="2" s="1"/>
  <c r="D69" i="2"/>
  <c r="D68" i="2" s="1"/>
  <c r="D67" i="2" s="1"/>
  <c r="D49" i="2"/>
  <c r="D48" i="2" s="1"/>
  <c r="D47" i="2" s="1"/>
  <c r="D46" i="2" s="1"/>
  <c r="D45" i="2" s="1"/>
  <c r="D44" i="2" s="1"/>
  <c r="D43" i="2" s="1"/>
  <c r="D42" i="2" s="1"/>
  <c r="E41" i="1"/>
  <c r="E40" i="1" s="1"/>
  <c r="E39" i="1" s="1"/>
  <c r="E38" i="1" s="1"/>
  <c r="E37" i="1" s="1"/>
  <c r="E35" i="1"/>
  <c r="E34" i="1" s="1"/>
  <c r="E33" i="1" s="1"/>
  <c r="E32" i="1" s="1"/>
  <c r="E31" i="1" s="1"/>
  <c r="E23" i="1"/>
  <c r="E22" i="1" s="1"/>
  <c r="E21" i="1" s="1"/>
  <c r="E20" i="1" s="1"/>
  <c r="E19" i="1" s="1"/>
  <c r="D31" i="2"/>
  <c r="D25" i="2"/>
  <c r="D24" i="2" s="1"/>
  <c r="D21" i="2"/>
  <c r="I37" i="1" l="1"/>
  <c r="J37" i="1"/>
  <c r="J31" i="1"/>
  <c r="J19" i="1"/>
  <c r="H33" i="1"/>
  <c r="J35" i="1"/>
  <c r="H31" i="1"/>
  <c r="H35" i="1"/>
  <c r="H37" i="1"/>
  <c r="H40" i="1"/>
  <c r="H38" i="1"/>
  <c r="I21" i="1"/>
  <c r="I19" i="1"/>
  <c r="I33" i="1"/>
  <c r="I40" i="1"/>
  <c r="I38" i="1"/>
  <c r="J23" i="1"/>
  <c r="J21" i="1"/>
  <c r="J33" i="1"/>
  <c r="J40" i="1"/>
  <c r="J38" i="1"/>
  <c r="H34" i="1"/>
  <c r="H32" i="1"/>
  <c r="H41" i="1"/>
  <c r="H39" i="1"/>
  <c r="I22" i="1"/>
  <c r="I20" i="1"/>
  <c r="I31" i="1"/>
  <c r="I34" i="1"/>
  <c r="I32" i="1"/>
  <c r="I39" i="1"/>
  <c r="J22" i="1"/>
  <c r="J20" i="1"/>
  <c r="J34" i="1"/>
  <c r="J32" i="1"/>
  <c r="J41" i="1"/>
  <c r="J39" i="1"/>
  <c r="G47" i="2"/>
  <c r="G45" i="2"/>
  <c r="G43" i="2"/>
  <c r="H48" i="2"/>
  <c r="H46" i="2"/>
  <c r="H44" i="2"/>
  <c r="H42" i="2"/>
  <c r="G48" i="2"/>
  <c r="G46" i="2"/>
  <c r="G44" i="2"/>
  <c r="H47" i="2"/>
  <c r="H45" i="2"/>
  <c r="H43" i="2"/>
  <c r="I47" i="2"/>
  <c r="I45" i="2"/>
  <c r="I43" i="2"/>
  <c r="H19" i="1"/>
  <c r="H21" i="1"/>
  <c r="H22" i="1"/>
  <c r="H20" i="1"/>
  <c r="H23" i="1"/>
  <c r="G18" i="1"/>
  <c r="E18" i="1"/>
  <c r="F18" i="1"/>
  <c r="F55" i="2"/>
  <c r="D58" i="2"/>
  <c r="E27" i="2"/>
  <c r="F9" i="2"/>
  <c r="D28" i="2"/>
  <c r="D27" i="2" s="1"/>
  <c r="D12" i="2"/>
  <c r="J18" i="1" l="1"/>
  <c r="I18" i="1"/>
  <c r="F54" i="2"/>
  <c r="F8" i="2"/>
  <c r="H18" i="1"/>
  <c r="F53" i="2"/>
  <c r="F52" i="2"/>
  <c r="E11" i="2"/>
  <c r="E10" i="2" s="1"/>
  <c r="E9" i="2" s="1"/>
  <c r="E8" i="2" s="1"/>
  <c r="E7" i="2" s="1"/>
  <c r="E6" i="2" s="1"/>
  <c r="E5" i="2" s="1"/>
  <c r="H5" i="2" s="1"/>
  <c r="E57" i="2"/>
  <c r="E56" i="2" s="1"/>
  <c r="E55" i="2" s="1"/>
  <c r="D62" i="2"/>
  <c r="D16" i="2"/>
  <c r="D11" i="2" s="1"/>
  <c r="D10" i="2" s="1"/>
  <c r="D9" i="2" s="1"/>
  <c r="E54" i="2" l="1"/>
  <c r="H54" i="2" s="1"/>
  <c r="F51" i="2"/>
  <c r="H55" i="2"/>
  <c r="H9" i="2"/>
  <c r="F7" i="2"/>
  <c r="F6" i="2" s="1"/>
  <c r="H6" i="2" s="1"/>
  <c r="H8" i="2"/>
  <c r="D8" i="2"/>
  <c r="I9" i="2"/>
  <c r="G9" i="2"/>
  <c r="D57" i="2"/>
  <c r="D56" i="2" s="1"/>
  <c r="D55" i="2" s="1"/>
  <c r="E53" i="2" l="1"/>
  <c r="D54" i="2"/>
  <c r="G54" i="2" s="1"/>
  <c r="I55" i="2"/>
  <c r="G55" i="2"/>
  <c r="F4" i="2"/>
  <c r="H7" i="2"/>
  <c r="D7" i="2"/>
  <c r="I8" i="2"/>
  <c r="G8" i="2"/>
  <c r="D53" i="2" l="1"/>
  <c r="G53" i="2" s="1"/>
  <c r="I54" i="2"/>
  <c r="E52" i="2"/>
  <c r="H53" i="2"/>
  <c r="D6" i="2"/>
  <c r="I7" i="2"/>
  <c r="G7" i="2"/>
  <c r="E51" i="2" l="1"/>
  <c r="H52" i="2"/>
  <c r="D52" i="2"/>
  <c r="I53" i="2"/>
  <c r="D5" i="2"/>
  <c r="I6" i="2"/>
  <c r="G6" i="2"/>
  <c r="E4" i="2" l="1"/>
  <c r="H4" i="2" s="1"/>
  <c r="H51" i="2"/>
  <c r="D51" i="2"/>
  <c r="I51" i="2" s="1"/>
  <c r="I52" i="2"/>
  <c r="G52" i="2"/>
  <c r="I5" i="2"/>
  <c r="G5" i="2"/>
  <c r="D4" i="2" l="1"/>
  <c r="G4" i="2" s="1"/>
  <c r="G51" i="2"/>
  <c r="I4" i="2"/>
</calcChain>
</file>

<file path=xl/sharedStrings.xml><?xml version="1.0" encoding="utf-8"?>
<sst xmlns="http://schemas.openxmlformats.org/spreadsheetml/2006/main" count="326" uniqueCount="113">
  <si>
    <t/>
  </si>
  <si>
    <t>POZICIJA</t>
  </si>
  <si>
    <t>BROJ KONTA</t>
  </si>
  <si>
    <t>VRSTA PRIHODA / PRIMITAKA</t>
  </si>
  <si>
    <t>SVEUKUPNO PRIHODI</t>
  </si>
  <si>
    <t xml:space="preserve">Izvor </t>
  </si>
  <si>
    <t>OPĆI PRIHODI I PRIMICI</t>
  </si>
  <si>
    <t>Razdjel</t>
  </si>
  <si>
    <t>00</t>
  </si>
  <si>
    <t>PRIHODI</t>
  </si>
  <si>
    <t>Glava</t>
  </si>
  <si>
    <t>0010</t>
  </si>
  <si>
    <t>PRIHODI DOMA</t>
  </si>
  <si>
    <t>6</t>
  </si>
  <si>
    <t>Prihodi poslovanja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</si>
  <si>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</si>
  <si>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</si>
  <si>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</si>
  <si>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</si>
  <si>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66</t>
  </si>
  <si>
    <t>Prihodi od prodaje proizvoda i robe te pruženih usluga, prihodi od donacija i povrati po protestira</t>
  </si>
  <si>
    <t>663</t>
  </si>
  <si>
    <t>Donacije od pravnih i fizičkih osoba izvan općeg proračuna i povrat donacija po protestiranim jamst</t>
  </si>
  <si>
    <t>64</t>
  </si>
  <si>
    <t>Prihodi od imovine</t>
  </si>
  <si>
    <t>641</t>
  </si>
  <si>
    <t>Prihodi od financijske imovine</t>
  </si>
  <si>
    <t>MINISTARSTVO PRIJENOS EU</t>
  </si>
  <si>
    <t>01</t>
  </si>
  <si>
    <t>DOM ZA ŽRTVE NASILJA U OBITELJI - NOVI POČETAK</t>
  </si>
  <si>
    <t>0110</t>
  </si>
  <si>
    <t>63</t>
  </si>
  <si>
    <t>Pomoći iz inozemstva i od subjekata unutar općeg proračuna</t>
  </si>
  <si>
    <t>639</t>
  </si>
  <si>
    <t>Prijenosi između proračunskih korisnika istog proračuna</t>
  </si>
  <si>
    <t>VRSTA RASHODA / IZDATAKA</t>
  </si>
  <si>
    <t>SVEUKUPNO RASHODI / IZDACI</t>
  </si>
  <si>
    <t>Glavni program</t>
  </si>
  <si>
    <t>B01</t>
  </si>
  <si>
    <t>Socijalna zaštita</t>
  </si>
  <si>
    <t>Program</t>
  </si>
  <si>
    <t>1000</t>
  </si>
  <si>
    <t>Aktivnost</t>
  </si>
  <si>
    <t>A102000</t>
  </si>
  <si>
    <t>Javna uprava i administracija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</si>
  <si>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</si>
  <si>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</si>
  <si>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</si>
  <si>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</si>
  <si>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</si>
  <si>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</si>
  <si>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</si>
  <si>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</si>
  <si>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</si>
  <si>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</si>
  <si>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</si>
  <si>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</si>
  <si>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</si>
  <si>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</si>
  <si>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</si>
  <si>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</si>
  <si>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</si>
  <si>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</si>
  <si>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</si>
  <si>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</si>
  <si>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</si>
  <si>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</si>
  <si>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</si>
  <si>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</si>
  <si>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A102001</t>
  </si>
  <si>
    <t>Usluga organiziranog smještaja</t>
  </si>
  <si>
    <t>37</t>
  </si>
  <si>
    <t>Naknade građanima i kućanstvima na temelju osiguranja i druge naknade</t>
  </si>
  <si>
    <t>372</t>
  </si>
  <si>
    <t>Ostale naknade građanima i kućanstvima iz proračuna</t>
  </si>
  <si>
    <t>Kapitalni projekt</t>
  </si>
  <si>
    <t>K104000</t>
  </si>
  <si>
    <t>Nabava opreme</t>
  </si>
  <si>
    <t>4</t>
  </si>
  <si>
    <t>Rashodi za nabavu nefinancijske imovine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</si>
  <si>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</si>
  <si>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</si>
  <si>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</si>
  <si>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</si>
  <si>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</si>
  <si>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</si>
  <si>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422</t>
  </si>
  <si>
    <t>Postrojenja i oprema</t>
  </si>
  <si>
    <t>423</t>
  </si>
  <si>
    <t>Prijevozna sredstva</t>
  </si>
  <si>
    <t>Plan 2022.</t>
  </si>
  <si>
    <t>Projekcija 2023.</t>
  </si>
  <si>
    <t>Projekcija 2024.</t>
  </si>
  <si>
    <t>1.1.</t>
  </si>
  <si>
    <t>2.1.1.</t>
  </si>
  <si>
    <t>DONACIJA PK</t>
  </si>
  <si>
    <t>3.1.1.</t>
  </si>
  <si>
    <t>5.4.</t>
  </si>
  <si>
    <t>VLASTITI PRIHODI PK</t>
  </si>
  <si>
    <t>2/1</t>
  </si>
  <si>
    <t>3/2</t>
  </si>
  <si>
    <t>3/1</t>
  </si>
  <si>
    <t>INDEKS</t>
  </si>
  <si>
    <t>5.7.</t>
  </si>
  <si>
    <t>POMOĆI PRORAČ.KORISNICIMA TEMELJAM PRIJENOSA SREDSTAVA EU</t>
  </si>
  <si>
    <r>
      <t xml:space="preserve">                                 </t>
    </r>
    <r>
      <rPr>
        <b/>
        <sz val="14"/>
        <rFont val="Calibri"/>
        <family val="2"/>
        <charset val="238"/>
      </rPr>
      <t xml:space="preserve"> FINANCIJSKI PLAN ZA 2022. I PROJEKCIJE ZA 2023. I 2024. GODINU</t>
    </r>
  </si>
  <si>
    <t>PREDSJEDNICA UPRAVNOG VIJEĆA</t>
  </si>
  <si>
    <t>Snježana Romić, mag.prim.educ.</t>
  </si>
  <si>
    <t>Dom za žrtve nasilja u obitelji NOVI POČETAK</t>
  </si>
  <si>
    <t>Magistratska 1, Krapina</t>
  </si>
  <si>
    <t>KLASA: 400-02/21-01/03</t>
  </si>
  <si>
    <t>URBROJ: 2140-52-02-21-7</t>
  </si>
  <si>
    <t>U Krapini, 13. prosinca 2021.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</si>
</sst>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none">
        <fgColor rgb="FFFFFFFF"/>
        <bgColor rgb="FFFFFFFF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749992370372631"/>
        <bgColor rgb="FF696969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rgb="FFFEDE01"/>
      </patternFill>
    </fill>
    <fill>
      <patternFill patternType="solid">
        <fgColor rgb="FF041F92"/>
        <bgColor indexed="64"/>
      </patternFill>
    </fill>
    <fill>
      <patternFill patternType="solid">
        <fgColor rgb="FF041F92"/>
        <bgColor rgb="FF000080"/>
      </patternFill>
    </fill>
    <fill>
      <patternFill patternType="solid">
        <fgColor rgb="FF0033CC"/>
        <bgColor indexed="64"/>
      </patternFill>
    </fill>
    <fill>
      <patternFill patternType="solid">
        <fgColor rgb="FF0033CC"/>
        <bgColor rgb="FF0000CE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1" fillId="0" borderId="0" xfId="0" applyFont="1" applyFill="1" applyBorder="1"/>
    <xf numFmtId="0" fontId="2" fillId="0" borderId="1" xfId="1" applyFont="1" applyBorder="1" applyAlignment="1">
      <alignment vertical="center" wrapText="1" readingOrder="1"/>
    </xf>
    <xf numFmtId="0" fontId="4" fillId="2" borderId="0" xfId="1" applyFont="1" applyFill="1" applyAlignment="1">
      <alignment horizontal="left" vertical="center" wrapText="1" readingOrder="1"/>
    </xf>
    <xf numFmtId="0" fontId="4" fillId="2" borderId="0" xfId="1" applyFont="1" applyFill="1" applyAlignment="1">
      <alignment vertical="center" wrapText="1" readingOrder="1"/>
    </xf>
    <xf numFmtId="0" fontId="4" fillId="3" borderId="0" xfId="1" applyFont="1" applyFill="1" applyAlignment="1">
      <alignment horizontal="left" vertical="center" wrapText="1" readingOrder="1"/>
    </xf>
    <xf numFmtId="0" fontId="4" fillId="3" borderId="0" xfId="1" applyFont="1" applyFill="1" applyAlignment="1">
      <alignment vertical="center" wrapText="1" readingOrder="1"/>
    </xf>
    <xf numFmtId="0" fontId="4" fillId="4" borderId="0" xfId="1" applyFont="1" applyFill="1" applyAlignment="1">
      <alignment horizontal="left" vertical="center" wrapText="1" readingOrder="1"/>
    </xf>
    <xf numFmtId="0" fontId="4" fillId="4" borderId="0" xfId="1" applyFont="1" applyFill="1" applyAlignment="1">
      <alignment vertical="center" wrapText="1" readingOrder="1"/>
    </xf>
    <xf numFmtId="0" fontId="4" fillId="5" borderId="0" xfId="1" applyFont="1" applyFill="1" applyAlignment="1">
      <alignment horizontal="left" vertical="center" wrapText="1" readingOrder="1"/>
    </xf>
    <xf numFmtId="0" fontId="4" fillId="5" borderId="0" xfId="1" applyFont="1" applyFill="1" applyAlignment="1">
      <alignment vertical="center" wrapText="1" readingOrder="1"/>
    </xf>
    <xf numFmtId="0" fontId="4" fillId="6" borderId="0" xfId="1" applyFont="1" applyFill="1" applyAlignment="1">
      <alignment horizontal="left" vertical="center" wrapText="1" readingOrder="1"/>
    </xf>
    <xf numFmtId="0" fontId="4" fillId="6" borderId="0" xfId="1" applyFont="1" applyFill="1" applyAlignment="1">
      <alignment vertical="center" wrapText="1" readingOrder="1"/>
    </xf>
    <xf numFmtId="4" fontId="1" fillId="0" borderId="0" xfId="0" applyNumberFormat="1" applyFont="1" applyFill="1" applyBorder="1"/>
    <xf numFmtId="4" fontId="6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0" fontId="1" fillId="0" borderId="1" xfId="1" applyFont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1" applyFont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1" applyFont="1" applyBorder="1" applyAlignment="1">
      <alignment vertical="top" wrapText="1"/>
    </xf>
    <xf numFmtId="0" fontId="6" fillId="0" borderId="0" xfId="0" applyFont="1" applyFill="1" applyBorder="1"/>
    <xf numFmtId="0" fontId="3" fillId="8" borderId="0" xfId="1" applyFont="1" applyFill="1" applyAlignment="1">
      <alignment horizontal="left" vertical="center" wrapText="1" readingOrder="1"/>
    </xf>
    <xf numFmtId="0" fontId="3" fillId="8" borderId="0" xfId="1" applyFont="1" applyFill="1" applyAlignment="1">
      <alignment vertical="center" wrapText="1" readingOrder="1"/>
    </xf>
    <xf numFmtId="0" fontId="1" fillId="7" borderId="0" xfId="0" applyFont="1" applyFill="1" applyBorder="1"/>
    <xf numFmtId="4" fontId="8" fillId="7" borderId="0" xfId="0" applyNumberFormat="1" applyFont="1" applyFill="1" applyBorder="1"/>
    <xf numFmtId="4" fontId="6" fillId="9" borderId="0" xfId="0" applyNumberFormat="1" applyFont="1" applyFill="1" applyBorder="1"/>
    <xf numFmtId="0" fontId="4" fillId="10" borderId="0" xfId="1" applyFont="1" applyFill="1" applyAlignment="1">
      <alignment horizontal="left" vertical="center" wrapText="1" readingOrder="1"/>
    </xf>
    <xf numFmtId="0" fontId="4" fillId="10" borderId="0" xfId="1" applyFont="1" applyFill="1" applyAlignment="1">
      <alignment vertical="center" wrapText="1" readingOrder="1"/>
    </xf>
    <xf numFmtId="0" fontId="1" fillId="9" borderId="0" xfId="0" applyFont="1" applyFill="1" applyBorder="1"/>
    <xf numFmtId="0" fontId="6" fillId="9" borderId="0" xfId="0" applyFont="1" applyFill="1" applyBorder="1"/>
    <xf numFmtId="0" fontId="3" fillId="12" borderId="0" xfId="1" applyFont="1" applyFill="1" applyAlignment="1">
      <alignment horizontal="left" vertical="center" wrapText="1" readingOrder="1"/>
    </xf>
    <xf numFmtId="0" fontId="3" fillId="12" borderId="0" xfId="1" applyFont="1" applyFill="1" applyAlignment="1">
      <alignment vertical="center" wrapText="1" readingOrder="1"/>
    </xf>
    <xf numFmtId="0" fontId="1" fillId="11" borderId="0" xfId="0" applyFont="1" applyFill="1" applyBorder="1"/>
    <xf numFmtId="4" fontId="8" fillId="11" borderId="0" xfId="0" applyNumberFormat="1" applyFont="1" applyFill="1" applyBorder="1"/>
    <xf numFmtId="0" fontId="8" fillId="11" borderId="0" xfId="0" applyFont="1" applyFill="1" applyBorder="1"/>
    <xf numFmtId="0" fontId="3" fillId="14" borderId="0" xfId="1" applyFont="1" applyFill="1" applyAlignment="1">
      <alignment horizontal="left" vertical="center" wrapText="1" readingOrder="1"/>
    </xf>
    <xf numFmtId="0" fontId="3" fillId="14" borderId="0" xfId="1" applyFont="1" applyFill="1" applyAlignment="1">
      <alignment vertical="center" wrapText="1" readingOrder="1"/>
    </xf>
    <xf numFmtId="0" fontId="1" fillId="13" borderId="0" xfId="0" applyFont="1" applyFill="1" applyBorder="1"/>
    <xf numFmtId="4" fontId="8" fillId="13" borderId="0" xfId="0" applyNumberFormat="1" applyFont="1" applyFill="1" applyBorder="1"/>
    <xf numFmtId="0" fontId="8" fillId="13" borderId="0" xfId="0" applyFont="1" applyFill="1" applyBorder="1"/>
    <xf numFmtId="0" fontId="6" fillId="0" borderId="2" xfId="0" applyFont="1" applyFill="1" applyBorder="1"/>
    <xf numFmtId="0" fontId="1" fillId="0" borderId="2" xfId="0" applyFont="1" applyFill="1" applyBorder="1"/>
    <xf numFmtId="4" fontId="9" fillId="4" borderId="0" xfId="1" applyNumberFormat="1" applyFont="1" applyFill="1" applyAlignment="1">
      <alignment vertical="center" wrapText="1" readingOrder="1"/>
    </xf>
    <xf numFmtId="4" fontId="9" fillId="5" borderId="0" xfId="1" applyNumberFormat="1" applyFont="1" applyFill="1" applyAlignment="1">
      <alignment vertical="center" wrapText="1" readingOrder="1"/>
    </xf>
    <xf numFmtId="4" fontId="9" fillId="6" borderId="0" xfId="1" applyNumberFormat="1" applyFont="1" applyFill="1" applyAlignment="1">
      <alignment vertical="center" wrapText="1" readingOrder="1"/>
    </xf>
    <xf numFmtId="0" fontId="11" fillId="0" borderId="0" xfId="1" applyFont="1" applyAlignment="1">
      <alignment vertical="top" wrapText="1" readingOrder="1"/>
    </xf>
    <xf numFmtId="0" fontId="12" fillId="0" borderId="0" xfId="0" applyFont="1" applyFill="1" applyBorder="1"/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FEDE01"/>
      <rgbColor rgb="00000080"/>
      <rgbColor rgb="000000CE"/>
      <rgbColor rgb="009CA9FE"/>
      <rgbColor rgb="00C1C1FF"/>
      <rgbColor rgb="00E1E1FF"/>
      <rgbColor rgb="00008000"/>
      <rgbColor rgb="000000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FF"/>
      <color rgb="FF0033CC"/>
      <color rgb="FF0000FF"/>
      <color rgb="FF041F92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showGridLines="0" topLeftCell="A4" workbookViewId="0">
      <selection activeCell="B13" sqref="B13"/>
    </sheetView>
  </sheetViews>
  <sheetFormatPr defaultRowHeight="15" x14ac:dyDescent="0.25"/>
  <cols>
    <col min="1" max="1" width="10.85546875" customWidth="1"/>
    <col min="2" max="2" width="12.140625" customWidth="1"/>
    <col min="3" max="3" width="47.28515625" customWidth="1"/>
    <col min="4" max="4" width="0" hidden="1" customWidth="1"/>
    <col min="5" max="5" width="11.7109375" bestFit="1" customWidth="1"/>
    <col min="6" max="7" width="14.85546875" bestFit="1" customWidth="1"/>
  </cols>
  <sheetData>
    <row r="1" spans="1:10" s="18" customFormat="1" x14ac:dyDescent="0.25">
      <c r="A1" s="18" t="s">
        <v>108</v>
      </c>
    </row>
    <row r="2" spans="1:10" s="18" customFormat="1" x14ac:dyDescent="0.25">
      <c r="A2" s="18" t="s">
        <v>109</v>
      </c>
    </row>
    <row r="3" spans="1:10" s="18" customFormat="1" x14ac:dyDescent="0.25">
      <c r="A3" s="18" t="s">
        <v>110</v>
      </c>
    </row>
    <row r="4" spans="1:10" s="18" customFormat="1" x14ac:dyDescent="0.25">
      <c r="A4" s="18" t="s">
        <v>111</v>
      </c>
    </row>
    <row r="5" spans="1:10" x14ac:dyDescent="0.25">
      <c r="A5" s="48" t="s">
        <v>112</v>
      </c>
      <c r="B5" s="49"/>
      <c r="C5" s="49"/>
    </row>
    <row r="6" spans="1:10" ht="1.35" customHeight="1" x14ac:dyDescent="0.25"/>
    <row r="7" spans="1:10" s="18" customFormat="1" ht="1.35" customHeight="1" x14ac:dyDescent="0.25"/>
    <row r="8" spans="1:10" ht="1.35" customHeight="1" x14ac:dyDescent="0.25"/>
    <row r="9" spans="1:10" ht="1.35" customHeight="1" x14ac:dyDescent="0.25"/>
    <row r="10" spans="1:10" ht="1.35" customHeight="1" x14ac:dyDescent="0.25"/>
    <row r="11" spans="1:10" ht="8.4499999999999993" customHeight="1" x14ac:dyDescent="0.25"/>
    <row r="12" spans="1:10" ht="19.899999999999999" customHeight="1" x14ac:dyDescent="0.3">
      <c r="C12" s="17" t="s">
        <v>105</v>
      </c>
    </row>
    <row r="13" spans="1:10" ht="1.5" customHeight="1" x14ac:dyDescent="0.25"/>
    <row r="14" spans="1:10" ht="8.65" customHeight="1" x14ac:dyDescent="0.25"/>
    <row r="15" spans="1:10" ht="7.15" customHeight="1" x14ac:dyDescent="0.25"/>
    <row r="16" spans="1:10" x14ac:dyDescent="0.25">
      <c r="A16" s="1" t="s">
        <v>1</v>
      </c>
      <c r="B16" s="1" t="s">
        <v>2</v>
      </c>
      <c r="C16" s="1" t="s">
        <v>3</v>
      </c>
      <c r="D16" s="16"/>
      <c r="E16" s="43" t="s">
        <v>90</v>
      </c>
      <c r="F16" s="43" t="s">
        <v>91</v>
      </c>
      <c r="G16" s="43" t="s">
        <v>92</v>
      </c>
      <c r="H16" s="43"/>
      <c r="I16" s="43" t="s">
        <v>102</v>
      </c>
      <c r="J16" s="44"/>
    </row>
    <row r="17" spans="1:10" s="17" customFormat="1" x14ac:dyDescent="0.25">
      <c r="A17" s="19"/>
      <c r="B17" s="19"/>
      <c r="C17" s="19"/>
      <c r="D17" s="22"/>
      <c r="E17" s="14">
        <v>1</v>
      </c>
      <c r="F17" s="14">
        <v>2</v>
      </c>
      <c r="G17" s="14">
        <v>3</v>
      </c>
      <c r="H17" s="21" t="s">
        <v>99</v>
      </c>
      <c r="I17" s="21" t="s">
        <v>100</v>
      </c>
      <c r="J17" s="21" t="s">
        <v>101</v>
      </c>
    </row>
    <row r="18" spans="1:10" x14ac:dyDescent="0.25">
      <c r="A18" s="24" t="s">
        <v>0</v>
      </c>
      <c r="B18" s="24" t="s">
        <v>0</v>
      </c>
      <c r="C18" s="25" t="s">
        <v>4</v>
      </c>
      <c r="D18" s="26"/>
      <c r="E18" s="27">
        <f>SUM(E19+E25+E31+E37)</f>
        <v>1437355.04</v>
      </c>
      <c r="F18" s="27">
        <f>SUM(F19+F25+F31+F37)</f>
        <v>1149399.6200000001</v>
      </c>
      <c r="G18" s="27">
        <f>SUM(G19+G25+G31+G37)</f>
        <v>1300010</v>
      </c>
      <c r="H18" s="27">
        <f>F18/E18*100</f>
        <v>79.966298375382621</v>
      </c>
      <c r="I18" s="27">
        <f>G18/F18*100</f>
        <v>113.10339566668726</v>
      </c>
      <c r="J18" s="27">
        <f>G18/E18*100</f>
        <v>90.444598851512708</v>
      </c>
    </row>
    <row r="19" spans="1:10" x14ac:dyDescent="0.25">
      <c r="A19" s="29" t="s">
        <v>5</v>
      </c>
      <c r="B19" s="29" t="s">
        <v>93</v>
      </c>
      <c r="C19" s="30" t="s">
        <v>6</v>
      </c>
      <c r="D19" s="15"/>
      <c r="E19" s="28">
        <f t="shared" ref="E19:G22" si="0">SUM(E20)</f>
        <v>400000</v>
      </c>
      <c r="F19" s="28">
        <f t="shared" si="0"/>
        <v>400000</v>
      </c>
      <c r="G19" s="28">
        <f t="shared" si="0"/>
        <v>600000</v>
      </c>
      <c r="H19" s="28">
        <f t="shared" ref="H19:H22" si="1">F19/E19*100</f>
        <v>100</v>
      </c>
      <c r="I19" s="28">
        <f t="shared" ref="I19:I23" si="2">G19/F19*100</f>
        <v>150</v>
      </c>
      <c r="J19" s="28">
        <f t="shared" ref="J19:J23" si="3">G19/E19*100</f>
        <v>150</v>
      </c>
    </row>
    <row r="20" spans="1:10" x14ac:dyDescent="0.25">
      <c r="A20" s="33" t="s">
        <v>7</v>
      </c>
      <c r="B20" s="33" t="s">
        <v>8</v>
      </c>
      <c r="C20" s="34" t="s">
        <v>9</v>
      </c>
      <c r="D20" s="35"/>
      <c r="E20" s="36">
        <f t="shared" si="0"/>
        <v>400000</v>
      </c>
      <c r="F20" s="36">
        <f t="shared" si="0"/>
        <v>400000</v>
      </c>
      <c r="G20" s="36">
        <f t="shared" si="0"/>
        <v>600000</v>
      </c>
      <c r="H20" s="36">
        <f t="shared" si="1"/>
        <v>100</v>
      </c>
      <c r="I20" s="36">
        <f t="shared" si="2"/>
        <v>150</v>
      </c>
      <c r="J20" s="36">
        <f t="shared" si="3"/>
        <v>150</v>
      </c>
    </row>
    <row r="21" spans="1:10" x14ac:dyDescent="0.25">
      <c r="A21" s="38" t="s">
        <v>10</v>
      </c>
      <c r="B21" s="38" t="s">
        <v>11</v>
      </c>
      <c r="C21" s="39" t="s">
        <v>12</v>
      </c>
      <c r="D21" s="40"/>
      <c r="E21" s="41">
        <f t="shared" si="0"/>
        <v>400000</v>
      </c>
      <c r="F21" s="41">
        <f t="shared" si="0"/>
        <v>400000</v>
      </c>
      <c r="G21" s="41">
        <f t="shared" si="0"/>
        <v>600000</v>
      </c>
      <c r="H21" s="41">
        <f t="shared" si="1"/>
        <v>100</v>
      </c>
      <c r="I21" s="41">
        <f t="shared" si="2"/>
        <v>150</v>
      </c>
      <c r="J21" s="41">
        <f t="shared" si="3"/>
        <v>150</v>
      </c>
    </row>
    <row r="22" spans="1:10" x14ac:dyDescent="0.25">
      <c r="A22" s="2" t="s">
        <v>0</v>
      </c>
      <c r="B22" s="2" t="s">
        <v>13</v>
      </c>
      <c r="C22" s="3" t="s">
        <v>14</v>
      </c>
      <c r="D22" s="15"/>
      <c r="E22" s="13">
        <f t="shared" si="0"/>
        <v>400000</v>
      </c>
      <c r="F22" s="13">
        <f t="shared" si="0"/>
        <v>400000</v>
      </c>
      <c r="G22" s="13">
        <f t="shared" si="0"/>
        <v>600000</v>
      </c>
      <c r="H22" s="13">
        <f t="shared" si="1"/>
        <v>100</v>
      </c>
      <c r="I22" s="13">
        <f t="shared" si="2"/>
        <v>150</v>
      </c>
      <c r="J22" s="13">
        <f t="shared" si="3"/>
        <v>150</v>
      </c>
    </row>
    <row r="23" spans="1:10" ht="22.5" x14ac:dyDescent="0.25">
      <c r="A23" s="4" t="s">
        <v>0</v>
      </c>
      <c r="B23" s="4" t="s">
        <v>15</v>
      </c>
      <c r="C23" s="5" t="s">
        <v>16</v>
      </c>
      <c r="D23" s="15"/>
      <c r="E23" s="13">
        <f>SUM(E24)</f>
        <v>400000</v>
      </c>
      <c r="F23" s="13">
        <v>400000</v>
      </c>
      <c r="G23" s="13">
        <v>600000</v>
      </c>
      <c r="H23" s="13">
        <f>F23/E23*100</f>
        <v>100</v>
      </c>
      <c r="I23" s="13">
        <f t="shared" si="2"/>
        <v>150</v>
      </c>
      <c r="J23" s="13">
        <f t="shared" si="3"/>
        <v>150</v>
      </c>
    </row>
    <row r="24" spans="1:10" ht="22.5" x14ac:dyDescent="0.25">
      <c r="A24" s="4" t="s">
        <v>0</v>
      </c>
      <c r="B24" s="4" t="s">
        <v>17</v>
      </c>
      <c r="C24" s="5" t="s">
        <v>18</v>
      </c>
      <c r="D24" s="15"/>
      <c r="E24" s="13">
        <v>400000</v>
      </c>
      <c r="F24" s="13"/>
      <c r="G24" s="13"/>
      <c r="H24" s="23"/>
      <c r="I24" s="13"/>
      <c r="J24" s="13"/>
    </row>
    <row r="25" spans="1:10" x14ac:dyDescent="0.25">
      <c r="A25" s="29" t="s">
        <v>5</v>
      </c>
      <c r="B25" s="29" t="s">
        <v>94</v>
      </c>
      <c r="C25" s="30" t="s">
        <v>95</v>
      </c>
      <c r="D25" s="31"/>
      <c r="E25" s="28">
        <v>0</v>
      </c>
      <c r="F25" s="28">
        <v>0</v>
      </c>
      <c r="G25" s="28">
        <v>0</v>
      </c>
      <c r="H25" s="32"/>
      <c r="I25" s="28"/>
      <c r="J25" s="28"/>
    </row>
    <row r="26" spans="1:10" x14ac:dyDescent="0.25">
      <c r="A26" s="33" t="s">
        <v>7</v>
      </c>
      <c r="B26" s="33" t="s">
        <v>8</v>
      </c>
      <c r="C26" s="34" t="s">
        <v>9</v>
      </c>
      <c r="D26" s="35"/>
      <c r="E26" s="36">
        <v>0</v>
      </c>
      <c r="F26" s="36">
        <v>0</v>
      </c>
      <c r="G26" s="36">
        <v>0</v>
      </c>
      <c r="H26" s="37"/>
      <c r="I26" s="36"/>
      <c r="J26" s="36"/>
    </row>
    <row r="27" spans="1:10" x14ac:dyDescent="0.25">
      <c r="A27" s="38" t="s">
        <v>10</v>
      </c>
      <c r="B27" s="38" t="s">
        <v>11</v>
      </c>
      <c r="C27" s="39" t="s">
        <v>12</v>
      </c>
      <c r="D27" s="40"/>
      <c r="E27" s="41">
        <v>0</v>
      </c>
      <c r="F27" s="41">
        <v>0</v>
      </c>
      <c r="G27" s="41">
        <v>0</v>
      </c>
      <c r="H27" s="42"/>
      <c r="I27" s="41"/>
      <c r="J27" s="41"/>
    </row>
    <row r="28" spans="1:10" x14ac:dyDescent="0.25">
      <c r="A28" s="2" t="s">
        <v>0</v>
      </c>
      <c r="B28" s="2" t="s">
        <v>13</v>
      </c>
      <c r="C28" s="3" t="s">
        <v>14</v>
      </c>
      <c r="D28" s="15"/>
      <c r="E28" s="13">
        <v>0</v>
      </c>
      <c r="F28" s="13">
        <v>0</v>
      </c>
      <c r="G28" s="13">
        <v>0</v>
      </c>
      <c r="H28" s="23"/>
      <c r="I28" s="13"/>
      <c r="J28" s="13"/>
    </row>
    <row r="29" spans="1:10" ht="22.5" x14ac:dyDescent="0.25">
      <c r="A29" s="4" t="s">
        <v>0</v>
      </c>
      <c r="B29" s="4" t="s">
        <v>19</v>
      </c>
      <c r="C29" s="5" t="s">
        <v>20</v>
      </c>
      <c r="D29" s="15"/>
      <c r="E29" s="13">
        <v>0</v>
      </c>
      <c r="F29" s="13">
        <v>0</v>
      </c>
      <c r="G29" s="13">
        <v>0</v>
      </c>
      <c r="H29" s="23"/>
      <c r="I29" s="13"/>
      <c r="J29" s="13"/>
    </row>
    <row r="30" spans="1:10" ht="22.5" x14ac:dyDescent="0.25">
      <c r="A30" s="4" t="s">
        <v>0</v>
      </c>
      <c r="B30" s="4" t="s">
        <v>21</v>
      </c>
      <c r="C30" s="5" t="s">
        <v>22</v>
      </c>
      <c r="D30" s="15"/>
      <c r="E30" s="13">
        <v>0</v>
      </c>
      <c r="F30" s="13"/>
      <c r="G30" s="13"/>
      <c r="H30" s="23"/>
      <c r="I30" s="13"/>
      <c r="J30" s="13"/>
    </row>
    <row r="31" spans="1:10" x14ac:dyDescent="0.25">
      <c r="A31" s="29" t="s">
        <v>5</v>
      </c>
      <c r="B31" s="29" t="s">
        <v>96</v>
      </c>
      <c r="C31" s="30" t="s">
        <v>98</v>
      </c>
      <c r="D31" s="31"/>
      <c r="E31" s="28">
        <f t="shared" ref="E31:G34" si="4">SUM(E32)</f>
        <v>10</v>
      </c>
      <c r="F31" s="28">
        <f t="shared" si="4"/>
        <v>10</v>
      </c>
      <c r="G31" s="28">
        <f t="shared" si="4"/>
        <v>10</v>
      </c>
      <c r="H31" s="28">
        <f>F31/E31*100</f>
        <v>100</v>
      </c>
      <c r="I31" s="28">
        <f>G31/F31*100</f>
        <v>100</v>
      </c>
      <c r="J31" s="28">
        <f>G31/E31*100</f>
        <v>100</v>
      </c>
    </row>
    <row r="32" spans="1:10" x14ac:dyDescent="0.25">
      <c r="A32" s="33" t="s">
        <v>7</v>
      </c>
      <c r="B32" s="33" t="s">
        <v>8</v>
      </c>
      <c r="C32" s="34" t="s">
        <v>9</v>
      </c>
      <c r="D32" s="35"/>
      <c r="E32" s="36">
        <f t="shared" si="4"/>
        <v>10</v>
      </c>
      <c r="F32" s="36">
        <f t="shared" si="4"/>
        <v>10</v>
      </c>
      <c r="G32" s="36">
        <f t="shared" si="4"/>
        <v>10</v>
      </c>
      <c r="H32" s="36">
        <f t="shared" ref="H32:H35" si="5">F32/E32*100</f>
        <v>100</v>
      </c>
      <c r="I32" s="36">
        <f t="shared" ref="I32:I35" si="6">G32/F32*100</f>
        <v>100</v>
      </c>
      <c r="J32" s="36">
        <f t="shared" ref="J32:J35" si="7">G32/E32*100</f>
        <v>100</v>
      </c>
    </row>
    <row r="33" spans="1:10" x14ac:dyDescent="0.25">
      <c r="A33" s="38" t="s">
        <v>10</v>
      </c>
      <c r="B33" s="38" t="s">
        <v>11</v>
      </c>
      <c r="C33" s="39" t="s">
        <v>12</v>
      </c>
      <c r="D33" s="40"/>
      <c r="E33" s="41">
        <f t="shared" si="4"/>
        <v>10</v>
      </c>
      <c r="F33" s="41">
        <f t="shared" si="4"/>
        <v>10</v>
      </c>
      <c r="G33" s="41">
        <f t="shared" si="4"/>
        <v>10</v>
      </c>
      <c r="H33" s="41">
        <f t="shared" si="5"/>
        <v>100</v>
      </c>
      <c r="I33" s="41">
        <f t="shared" si="6"/>
        <v>100</v>
      </c>
      <c r="J33" s="41">
        <f t="shared" si="7"/>
        <v>100</v>
      </c>
    </row>
    <row r="34" spans="1:10" x14ac:dyDescent="0.25">
      <c r="A34" s="2" t="s">
        <v>0</v>
      </c>
      <c r="B34" s="2" t="s">
        <v>13</v>
      </c>
      <c r="C34" s="3" t="s">
        <v>14</v>
      </c>
      <c r="D34" s="15"/>
      <c r="E34" s="13">
        <f t="shared" si="4"/>
        <v>10</v>
      </c>
      <c r="F34" s="13">
        <f t="shared" si="4"/>
        <v>10</v>
      </c>
      <c r="G34" s="13">
        <f t="shared" si="4"/>
        <v>10</v>
      </c>
      <c r="H34" s="13">
        <f t="shared" si="5"/>
        <v>100</v>
      </c>
      <c r="I34" s="13">
        <f t="shared" si="6"/>
        <v>100</v>
      </c>
      <c r="J34" s="13">
        <f t="shared" si="7"/>
        <v>100</v>
      </c>
    </row>
    <row r="35" spans="1:10" x14ac:dyDescent="0.25">
      <c r="A35" s="4" t="s">
        <v>0</v>
      </c>
      <c r="B35" s="4" t="s">
        <v>23</v>
      </c>
      <c r="C35" s="5" t="s">
        <v>24</v>
      </c>
      <c r="D35" s="15"/>
      <c r="E35" s="13">
        <f>SUM(E36)</f>
        <v>10</v>
      </c>
      <c r="F35" s="13">
        <v>10</v>
      </c>
      <c r="G35" s="13">
        <v>10</v>
      </c>
      <c r="H35" s="13">
        <f t="shared" si="5"/>
        <v>100</v>
      </c>
      <c r="I35" s="13">
        <f t="shared" si="6"/>
        <v>100</v>
      </c>
      <c r="J35" s="13">
        <f t="shared" si="7"/>
        <v>100</v>
      </c>
    </row>
    <row r="36" spans="1:10" x14ac:dyDescent="0.25">
      <c r="A36" s="4" t="s">
        <v>0</v>
      </c>
      <c r="B36" s="4" t="s">
        <v>25</v>
      </c>
      <c r="C36" s="5" t="s">
        <v>26</v>
      </c>
      <c r="D36" s="15"/>
      <c r="E36" s="13">
        <v>10</v>
      </c>
      <c r="F36" s="13"/>
      <c r="G36" s="12"/>
      <c r="H36" s="13"/>
      <c r="I36" s="13"/>
      <c r="J36" s="13"/>
    </row>
    <row r="37" spans="1:10" s="17" customFormat="1" ht="22.5" x14ac:dyDescent="0.25">
      <c r="A37" s="29" t="s">
        <v>5</v>
      </c>
      <c r="B37" s="29" t="s">
        <v>103</v>
      </c>
      <c r="C37" s="30" t="s">
        <v>104</v>
      </c>
      <c r="D37" s="31"/>
      <c r="E37" s="28">
        <f t="shared" ref="E37:G40" si="8">SUM(E38)</f>
        <v>1037345.04</v>
      </c>
      <c r="F37" s="28">
        <f t="shared" si="8"/>
        <v>749389.62</v>
      </c>
      <c r="G37" s="28">
        <f t="shared" si="8"/>
        <v>700000</v>
      </c>
      <c r="H37" s="28">
        <f>F37/E37*100</f>
        <v>72.241114682536107</v>
      </c>
      <c r="I37" s="28">
        <f>G37/F37*100</f>
        <v>93.409353601668528</v>
      </c>
      <c r="J37" s="28">
        <f>G37/E37*100</f>
        <v>67.479958259597012</v>
      </c>
    </row>
    <row r="38" spans="1:10" s="17" customFormat="1" x14ac:dyDescent="0.25">
      <c r="A38" s="33" t="s">
        <v>7</v>
      </c>
      <c r="B38" s="33" t="s">
        <v>8</v>
      </c>
      <c r="C38" s="34" t="s">
        <v>9</v>
      </c>
      <c r="D38" s="35"/>
      <c r="E38" s="36">
        <f t="shared" si="8"/>
        <v>1037345.04</v>
      </c>
      <c r="F38" s="36">
        <f t="shared" si="8"/>
        <v>749389.62</v>
      </c>
      <c r="G38" s="36">
        <f t="shared" si="8"/>
        <v>700000</v>
      </c>
      <c r="H38" s="36">
        <f t="shared" ref="H38:H41" si="9">F38/E38*100</f>
        <v>72.241114682536107</v>
      </c>
      <c r="I38" s="36">
        <f t="shared" ref="I38:I41" si="10">G38/F38*100</f>
        <v>93.409353601668528</v>
      </c>
      <c r="J38" s="36">
        <f t="shared" ref="J38:J41" si="11">G38/E38*100</f>
        <v>67.479958259597012</v>
      </c>
    </row>
    <row r="39" spans="1:10" s="17" customFormat="1" x14ac:dyDescent="0.25">
      <c r="A39" s="38" t="s">
        <v>10</v>
      </c>
      <c r="B39" s="38" t="s">
        <v>11</v>
      </c>
      <c r="C39" s="39" t="s">
        <v>12</v>
      </c>
      <c r="D39" s="40"/>
      <c r="E39" s="41">
        <f t="shared" si="8"/>
        <v>1037345.04</v>
      </c>
      <c r="F39" s="41">
        <f t="shared" si="8"/>
        <v>749389.62</v>
      </c>
      <c r="G39" s="41">
        <f t="shared" si="8"/>
        <v>700000</v>
      </c>
      <c r="H39" s="41">
        <f t="shared" si="9"/>
        <v>72.241114682536107</v>
      </c>
      <c r="I39" s="41">
        <f t="shared" si="10"/>
        <v>93.409353601668528</v>
      </c>
      <c r="J39" s="41">
        <f t="shared" si="11"/>
        <v>67.479958259597012</v>
      </c>
    </row>
    <row r="40" spans="1:10" s="17" customFormat="1" x14ac:dyDescent="0.25">
      <c r="A40" s="4"/>
      <c r="B40" s="4">
        <v>6</v>
      </c>
      <c r="C40" s="3" t="s">
        <v>14</v>
      </c>
      <c r="E40" s="13">
        <f t="shared" si="8"/>
        <v>1037345.04</v>
      </c>
      <c r="F40" s="13">
        <f t="shared" si="8"/>
        <v>749389.62</v>
      </c>
      <c r="G40" s="13">
        <f t="shared" si="8"/>
        <v>700000</v>
      </c>
      <c r="H40" s="13">
        <f t="shared" si="9"/>
        <v>72.241114682536107</v>
      </c>
      <c r="I40" s="13">
        <f t="shared" si="10"/>
        <v>93.409353601668528</v>
      </c>
      <c r="J40" s="13">
        <f t="shared" si="11"/>
        <v>67.479958259597012</v>
      </c>
    </row>
    <row r="41" spans="1:10" s="17" customFormat="1" ht="22.5" x14ac:dyDescent="0.25">
      <c r="A41" s="4"/>
      <c r="B41" s="4">
        <v>63</v>
      </c>
      <c r="C41" s="5" t="s">
        <v>32</v>
      </c>
      <c r="E41" s="13">
        <f>SUM(E42)</f>
        <v>1037345.04</v>
      </c>
      <c r="F41" s="13">
        <v>749389.62</v>
      </c>
      <c r="G41" s="13">
        <v>700000</v>
      </c>
      <c r="H41" s="13">
        <f t="shared" si="9"/>
        <v>72.241114682536107</v>
      </c>
      <c r="I41" s="13">
        <f t="shared" si="10"/>
        <v>93.409353601668528</v>
      </c>
      <c r="J41" s="13">
        <f t="shared" si="11"/>
        <v>67.479958259597012</v>
      </c>
    </row>
    <row r="42" spans="1:10" s="17" customFormat="1" x14ac:dyDescent="0.25">
      <c r="A42" s="4"/>
      <c r="B42" s="4">
        <v>639</v>
      </c>
      <c r="C42" s="5" t="s">
        <v>34</v>
      </c>
      <c r="E42" s="13">
        <v>1037345.04</v>
      </c>
      <c r="F42" s="13"/>
      <c r="G42" s="13"/>
      <c r="H42" s="13"/>
      <c r="I42" s="13"/>
      <c r="J42" s="13"/>
    </row>
    <row r="43" spans="1:10" x14ac:dyDescent="0.25">
      <c r="A43" s="29" t="s">
        <v>5</v>
      </c>
      <c r="B43" s="29" t="s">
        <v>97</v>
      </c>
      <c r="C43" s="30" t="s">
        <v>27</v>
      </c>
      <c r="D43" s="31"/>
      <c r="E43" s="28">
        <v>0</v>
      </c>
      <c r="F43" s="28">
        <v>0</v>
      </c>
      <c r="G43" s="28">
        <v>0</v>
      </c>
      <c r="H43" s="28"/>
      <c r="I43" s="28"/>
      <c r="J43" s="28"/>
    </row>
    <row r="44" spans="1:10" x14ac:dyDescent="0.25">
      <c r="A44" s="33" t="s">
        <v>7</v>
      </c>
      <c r="B44" s="33" t="s">
        <v>8</v>
      </c>
      <c r="C44" s="34" t="s">
        <v>9</v>
      </c>
      <c r="D44" s="35"/>
      <c r="E44" s="36">
        <v>0</v>
      </c>
      <c r="F44" s="36">
        <v>0</v>
      </c>
      <c r="G44" s="36">
        <v>0</v>
      </c>
      <c r="H44" s="36"/>
      <c r="I44" s="36"/>
      <c r="J44" s="36"/>
    </row>
    <row r="45" spans="1:10" x14ac:dyDescent="0.25">
      <c r="A45" s="38" t="s">
        <v>10</v>
      </c>
      <c r="B45" s="38" t="s">
        <v>11</v>
      </c>
      <c r="C45" s="39" t="s">
        <v>12</v>
      </c>
      <c r="D45" s="40"/>
      <c r="E45" s="41">
        <v>0</v>
      </c>
      <c r="F45" s="41">
        <v>0</v>
      </c>
      <c r="G45" s="41">
        <v>0</v>
      </c>
      <c r="H45" s="41"/>
      <c r="I45" s="41"/>
      <c r="J45" s="41"/>
    </row>
    <row r="46" spans="1:10" x14ac:dyDescent="0.25">
      <c r="A46" s="2" t="s">
        <v>0</v>
      </c>
      <c r="B46" s="2" t="s">
        <v>13</v>
      </c>
      <c r="C46" s="3" t="s">
        <v>14</v>
      </c>
      <c r="D46" s="15"/>
      <c r="E46" s="13">
        <v>0</v>
      </c>
      <c r="F46" s="13">
        <v>0</v>
      </c>
      <c r="G46" s="13">
        <v>0</v>
      </c>
      <c r="H46" s="13"/>
      <c r="I46" s="13"/>
      <c r="J46" s="13"/>
    </row>
    <row r="47" spans="1:10" ht="22.5" x14ac:dyDescent="0.25">
      <c r="A47" s="4" t="s">
        <v>0</v>
      </c>
      <c r="B47" s="4" t="s">
        <v>31</v>
      </c>
      <c r="C47" s="5" t="s">
        <v>32</v>
      </c>
      <c r="D47" s="15"/>
      <c r="E47" s="13">
        <v>0</v>
      </c>
      <c r="F47" s="13">
        <v>0</v>
      </c>
      <c r="G47" s="13">
        <v>0</v>
      </c>
      <c r="H47" s="13"/>
      <c r="I47" s="13"/>
      <c r="J47" s="13"/>
    </row>
    <row r="48" spans="1:10" x14ac:dyDescent="0.25">
      <c r="A48" s="4" t="s">
        <v>0</v>
      </c>
      <c r="B48" s="4" t="s">
        <v>33</v>
      </c>
      <c r="C48" s="5" t="s">
        <v>34</v>
      </c>
      <c r="D48" s="15"/>
      <c r="E48" s="13">
        <v>0</v>
      </c>
      <c r="F48" s="13"/>
      <c r="G48" s="13"/>
      <c r="H48" s="23"/>
      <c r="I48" s="23"/>
      <c r="J48" s="23"/>
    </row>
    <row r="49" ht="0" hidden="1" customHeight="1" x14ac:dyDescent="0.25"/>
  </sheetData>
  <mergeCells count="1">
    <mergeCell ref="A5:C5"/>
  </mergeCells>
  <pageMargins left="0.39370078740157499" right="0.196850393700787" top="0.39370078740157499" bottom="0.63976377952755903" header="0.39370078740157499" footer="0.39370078740157499"/>
  <pageSetup paperSize="9" scale="79" fitToWidth="0" orientation="landscape" r:id="rId1"/>
  <headerFooter alignWithMargins="0">
    <oddFooter>&amp;L&amp;"Arial,Regular"&amp;8 LC147RP-IRP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8"/>
  <sheetViews>
    <sheetView showGridLines="0" tabSelected="1" topLeftCell="A64" workbookViewId="0">
      <selection activeCell="D83" sqref="D83"/>
    </sheetView>
  </sheetViews>
  <sheetFormatPr defaultRowHeight="15" x14ac:dyDescent="0.25"/>
  <cols>
    <col min="1" max="1" width="10.85546875" customWidth="1"/>
    <col min="2" max="2" width="12.140625" customWidth="1"/>
    <col min="3" max="3" width="47.28515625" customWidth="1"/>
    <col min="4" max="4" width="12.28515625" bestFit="1" customWidth="1"/>
    <col min="5" max="6" width="15.42578125" bestFit="1" customWidth="1"/>
    <col min="7" max="7" width="11.5703125" bestFit="1" customWidth="1"/>
    <col min="8" max="9" width="11.85546875" bestFit="1" customWidth="1"/>
  </cols>
  <sheetData>
    <row r="1" spans="1:10" ht="2.85" customHeight="1" x14ac:dyDescent="0.25"/>
    <row r="2" spans="1:10" x14ac:dyDescent="0.25">
      <c r="A2" s="1" t="s">
        <v>1</v>
      </c>
      <c r="B2" s="1" t="s">
        <v>2</v>
      </c>
      <c r="C2" s="1" t="s">
        <v>35</v>
      </c>
      <c r="D2" s="43" t="s">
        <v>90</v>
      </c>
      <c r="E2" s="43" t="s">
        <v>91</v>
      </c>
      <c r="F2" s="43" t="s">
        <v>92</v>
      </c>
      <c r="G2" s="43"/>
      <c r="H2" s="43" t="s">
        <v>102</v>
      </c>
      <c r="I2" s="43"/>
    </row>
    <row r="3" spans="1:10" s="17" customFormat="1" x14ac:dyDescent="0.25">
      <c r="A3" s="19"/>
      <c r="B3" s="19"/>
      <c r="C3" s="19"/>
      <c r="D3" s="20">
        <v>1</v>
      </c>
      <c r="E3" s="20">
        <v>2</v>
      </c>
      <c r="F3" s="20">
        <v>3</v>
      </c>
      <c r="G3" s="21" t="s">
        <v>99</v>
      </c>
      <c r="H3" s="21" t="s">
        <v>100</v>
      </c>
      <c r="I3" s="21" t="s">
        <v>101</v>
      </c>
    </row>
    <row r="4" spans="1:10" x14ac:dyDescent="0.25">
      <c r="A4" s="24" t="s">
        <v>0</v>
      </c>
      <c r="B4" s="24" t="s">
        <v>0</v>
      </c>
      <c r="C4" s="25" t="s">
        <v>36</v>
      </c>
      <c r="D4" s="27">
        <f>SUM(D5+D33+D42+D51)</f>
        <v>1437355.04</v>
      </c>
      <c r="E4" s="27">
        <f>SUM(E5+E33+E42+E51)</f>
        <v>1149399.6200000001</v>
      </c>
      <c r="F4" s="27">
        <f>SUM(F5+F33+F42+F51)</f>
        <v>1300010</v>
      </c>
      <c r="G4" s="27">
        <f>E4/D4*100</f>
        <v>79.966298375382621</v>
      </c>
      <c r="H4" s="27">
        <f>F4/E4*100</f>
        <v>113.10339566668726</v>
      </c>
      <c r="I4" s="27">
        <f>F4/D4*100</f>
        <v>90.444598851512708</v>
      </c>
      <c r="J4" s="12"/>
    </row>
    <row r="5" spans="1:10" x14ac:dyDescent="0.25">
      <c r="A5" s="29" t="s">
        <v>5</v>
      </c>
      <c r="B5" s="29" t="s">
        <v>93</v>
      </c>
      <c r="C5" s="30" t="s">
        <v>6</v>
      </c>
      <c r="D5" s="28">
        <f t="shared" ref="D5:E8" si="0">SUM(D6)</f>
        <v>400000</v>
      </c>
      <c r="E5" s="28">
        <f t="shared" si="0"/>
        <v>400000</v>
      </c>
      <c r="F5" s="28">
        <v>600000</v>
      </c>
      <c r="G5" s="28">
        <f>E5/D5*100</f>
        <v>100</v>
      </c>
      <c r="H5" s="28">
        <f t="shared" ref="H5:H68" si="1">F5/E5*100</f>
        <v>150</v>
      </c>
      <c r="I5" s="28">
        <f t="shared" ref="I5:I68" si="2">F5/D5*100</f>
        <v>150</v>
      </c>
      <c r="J5" s="12"/>
    </row>
    <row r="6" spans="1:10" x14ac:dyDescent="0.25">
      <c r="A6" s="33" t="s">
        <v>7</v>
      </c>
      <c r="B6" s="33" t="s">
        <v>28</v>
      </c>
      <c r="C6" s="34" t="s">
        <v>29</v>
      </c>
      <c r="D6" s="36">
        <f t="shared" si="0"/>
        <v>400000</v>
      </c>
      <c r="E6" s="36">
        <f t="shared" si="0"/>
        <v>400000</v>
      </c>
      <c r="F6" s="36">
        <f>SUM(F7)</f>
        <v>600000</v>
      </c>
      <c r="G6" s="36">
        <f t="shared" ref="G6:G12" si="3">E6/D6*100</f>
        <v>100</v>
      </c>
      <c r="H6" s="36">
        <f t="shared" si="1"/>
        <v>150</v>
      </c>
      <c r="I6" s="36">
        <f t="shared" si="2"/>
        <v>150</v>
      </c>
      <c r="J6" s="12"/>
    </row>
    <row r="7" spans="1:10" x14ac:dyDescent="0.25">
      <c r="A7" s="38" t="s">
        <v>10</v>
      </c>
      <c r="B7" s="38" t="s">
        <v>30</v>
      </c>
      <c r="C7" s="39" t="s">
        <v>29</v>
      </c>
      <c r="D7" s="41">
        <f t="shared" si="0"/>
        <v>400000</v>
      </c>
      <c r="E7" s="41">
        <f t="shared" si="0"/>
        <v>400000</v>
      </c>
      <c r="F7" s="41">
        <f>SUM(F8)</f>
        <v>600000</v>
      </c>
      <c r="G7" s="41">
        <f t="shared" si="3"/>
        <v>100</v>
      </c>
      <c r="H7" s="41">
        <f t="shared" si="1"/>
        <v>150</v>
      </c>
      <c r="I7" s="41">
        <f t="shared" si="2"/>
        <v>150</v>
      </c>
      <c r="J7" s="12"/>
    </row>
    <row r="8" spans="1:10" ht="22.5" x14ac:dyDescent="0.25">
      <c r="A8" s="6" t="s">
        <v>37</v>
      </c>
      <c r="B8" s="6" t="s">
        <v>38</v>
      </c>
      <c r="C8" s="7" t="s">
        <v>39</v>
      </c>
      <c r="D8" s="45">
        <f t="shared" si="0"/>
        <v>400000</v>
      </c>
      <c r="E8" s="45">
        <f t="shared" si="0"/>
        <v>400000</v>
      </c>
      <c r="F8" s="45">
        <f>SUM(F9)</f>
        <v>600000</v>
      </c>
      <c r="G8" s="45">
        <f>E8/D8*100</f>
        <v>100</v>
      </c>
      <c r="H8" s="45">
        <f t="shared" si="1"/>
        <v>150</v>
      </c>
      <c r="I8" s="45">
        <f t="shared" si="2"/>
        <v>150</v>
      </c>
      <c r="J8" s="12"/>
    </row>
    <row r="9" spans="1:10" x14ac:dyDescent="0.25">
      <c r="A9" s="8" t="s">
        <v>40</v>
      </c>
      <c r="B9" s="8" t="s">
        <v>41</v>
      </c>
      <c r="C9" s="9" t="s">
        <v>39</v>
      </c>
      <c r="D9" s="46">
        <f>SUM(D10+D23+D27)</f>
        <v>400000</v>
      </c>
      <c r="E9" s="46">
        <f>SUM(E10+E23+E27)</f>
        <v>400000</v>
      </c>
      <c r="F9" s="46">
        <f>SUM(F10+F23+F27)</f>
        <v>600000</v>
      </c>
      <c r="G9" s="46">
        <f t="shared" si="3"/>
        <v>100</v>
      </c>
      <c r="H9" s="46">
        <f t="shared" si="1"/>
        <v>150</v>
      </c>
      <c r="I9" s="46">
        <f t="shared" si="2"/>
        <v>150</v>
      </c>
      <c r="J9" s="12"/>
    </row>
    <row r="10" spans="1:10" x14ac:dyDescent="0.25">
      <c r="A10" s="10" t="s">
        <v>42</v>
      </c>
      <c r="B10" s="10" t="s">
        <v>43</v>
      </c>
      <c r="C10" s="11" t="s">
        <v>44</v>
      </c>
      <c r="D10" s="47">
        <f>SUM(D11)</f>
        <v>395000</v>
      </c>
      <c r="E10" s="47">
        <f>SUM(E11)</f>
        <v>395000</v>
      </c>
      <c r="F10" s="47">
        <f>SUM(F11)</f>
        <v>503000</v>
      </c>
      <c r="G10" s="47">
        <f t="shared" si="3"/>
        <v>100</v>
      </c>
      <c r="H10" s="47">
        <f t="shared" si="1"/>
        <v>127.34177215189872</v>
      </c>
      <c r="I10" s="47">
        <f t="shared" si="2"/>
        <v>127.34177215189872</v>
      </c>
      <c r="J10" s="12"/>
    </row>
    <row r="11" spans="1:10" x14ac:dyDescent="0.25">
      <c r="A11" s="2" t="s">
        <v>0</v>
      </c>
      <c r="B11" s="2" t="s">
        <v>45</v>
      </c>
      <c r="C11" s="3" t="s">
        <v>46</v>
      </c>
      <c r="D11" s="13">
        <f>SUM(D12+D16+D21)</f>
        <v>395000</v>
      </c>
      <c r="E11" s="13">
        <f>SUM(E12+E16+E21)</f>
        <v>395000</v>
      </c>
      <c r="F11" s="13">
        <f>SUM(F12+F16+F21)</f>
        <v>503000</v>
      </c>
      <c r="G11" s="13">
        <f t="shared" si="3"/>
        <v>100</v>
      </c>
      <c r="H11" s="13">
        <f t="shared" si="1"/>
        <v>127.34177215189872</v>
      </c>
      <c r="I11" s="13">
        <f t="shared" si="2"/>
        <v>127.34177215189872</v>
      </c>
      <c r="J11" s="12"/>
    </row>
    <row r="12" spans="1:10" x14ac:dyDescent="0.25">
      <c r="A12" s="4" t="s">
        <v>0</v>
      </c>
      <c r="B12" s="4" t="s">
        <v>47</v>
      </c>
      <c r="C12" s="5" t="s">
        <v>48</v>
      </c>
      <c r="D12" s="13">
        <f>SUM(D13+D14+D15)</f>
        <v>133000</v>
      </c>
      <c r="E12" s="13">
        <v>133000</v>
      </c>
      <c r="F12" s="13">
        <v>300000</v>
      </c>
      <c r="G12" s="13">
        <f t="shared" si="3"/>
        <v>100</v>
      </c>
      <c r="H12" s="13">
        <f t="shared" si="1"/>
        <v>225.5639097744361</v>
      </c>
      <c r="I12" s="13">
        <f t="shared" si="2"/>
        <v>225.5639097744361</v>
      </c>
      <c r="J12" s="12"/>
    </row>
    <row r="13" spans="1:10" x14ac:dyDescent="0.25">
      <c r="A13" s="4" t="s">
        <v>0</v>
      </c>
      <c r="B13" s="4" t="s">
        <v>49</v>
      </c>
      <c r="C13" s="5" t="s">
        <v>50</v>
      </c>
      <c r="D13" s="13">
        <v>112000</v>
      </c>
      <c r="E13" s="13"/>
      <c r="F13" s="12"/>
      <c r="G13" s="23"/>
      <c r="H13" s="13"/>
      <c r="I13" s="13"/>
      <c r="J13" s="12"/>
    </row>
    <row r="14" spans="1:10" x14ac:dyDescent="0.25">
      <c r="A14" s="4" t="s">
        <v>0</v>
      </c>
      <c r="B14" s="4" t="s">
        <v>51</v>
      </c>
      <c r="C14" s="5" t="s">
        <v>52</v>
      </c>
      <c r="D14" s="13">
        <v>11000</v>
      </c>
      <c r="E14" s="13"/>
      <c r="F14" s="12"/>
      <c r="G14" s="23"/>
      <c r="H14" s="13"/>
      <c r="I14" s="13"/>
      <c r="J14" s="12"/>
    </row>
    <row r="15" spans="1:10" x14ac:dyDescent="0.25">
      <c r="A15" s="4" t="s">
        <v>0</v>
      </c>
      <c r="B15" s="4" t="s">
        <v>53</v>
      </c>
      <c r="C15" s="5" t="s">
        <v>54</v>
      </c>
      <c r="D15" s="13">
        <v>10000</v>
      </c>
      <c r="E15" s="13"/>
      <c r="F15" s="12"/>
      <c r="G15" s="23"/>
      <c r="H15" s="13"/>
      <c r="I15" s="13"/>
      <c r="J15" s="12"/>
    </row>
    <row r="16" spans="1:10" x14ac:dyDescent="0.25">
      <c r="A16" s="4" t="s">
        <v>0</v>
      </c>
      <c r="B16" s="4" t="s">
        <v>55</v>
      </c>
      <c r="C16" s="5" t="s">
        <v>56</v>
      </c>
      <c r="D16" s="13">
        <f>SUM(D17+D18+D19+D20)</f>
        <v>259000</v>
      </c>
      <c r="E16" s="13">
        <v>259000</v>
      </c>
      <c r="F16" s="13">
        <v>200000</v>
      </c>
      <c r="G16" s="13">
        <f>E16/D16*100</f>
        <v>100</v>
      </c>
      <c r="H16" s="13">
        <f t="shared" si="1"/>
        <v>77.220077220077215</v>
      </c>
      <c r="I16" s="13">
        <f t="shared" si="2"/>
        <v>77.220077220077215</v>
      </c>
      <c r="J16" s="12"/>
    </row>
    <row r="17" spans="1:10" x14ac:dyDescent="0.25">
      <c r="A17" s="4" t="s">
        <v>0</v>
      </c>
      <c r="B17" s="4" t="s">
        <v>57</v>
      </c>
      <c r="C17" s="5" t="s">
        <v>58</v>
      </c>
      <c r="D17" s="13">
        <v>15000</v>
      </c>
      <c r="E17" s="13"/>
      <c r="F17" s="12"/>
      <c r="G17" s="13"/>
      <c r="H17" s="13"/>
      <c r="I17" s="13"/>
      <c r="J17" s="12"/>
    </row>
    <row r="18" spans="1:10" x14ac:dyDescent="0.25">
      <c r="A18" s="4" t="s">
        <v>0</v>
      </c>
      <c r="B18" s="4" t="s">
        <v>59</v>
      </c>
      <c r="C18" s="5" t="s">
        <v>60</v>
      </c>
      <c r="D18" s="13">
        <v>66000</v>
      </c>
      <c r="E18" s="13"/>
      <c r="F18" s="12"/>
      <c r="G18" s="13"/>
      <c r="H18" s="13"/>
      <c r="I18" s="13"/>
      <c r="J18" s="12"/>
    </row>
    <row r="19" spans="1:10" x14ac:dyDescent="0.25">
      <c r="A19" s="4" t="s">
        <v>0</v>
      </c>
      <c r="B19" s="4" t="s">
        <v>61</v>
      </c>
      <c r="C19" s="5" t="s">
        <v>62</v>
      </c>
      <c r="D19" s="13">
        <v>97000</v>
      </c>
      <c r="E19" s="13"/>
      <c r="F19" s="12"/>
      <c r="G19" s="13"/>
      <c r="H19" s="13"/>
      <c r="I19" s="13"/>
      <c r="J19" s="12"/>
    </row>
    <row r="20" spans="1:10" x14ac:dyDescent="0.25">
      <c r="A20" s="4" t="s">
        <v>0</v>
      </c>
      <c r="B20" s="4" t="s">
        <v>63</v>
      </c>
      <c r="C20" s="5" t="s">
        <v>64</v>
      </c>
      <c r="D20" s="13">
        <v>81000</v>
      </c>
      <c r="E20" s="13"/>
      <c r="F20" s="12"/>
      <c r="G20" s="13"/>
      <c r="H20" s="13"/>
      <c r="I20" s="13"/>
      <c r="J20" s="12"/>
    </row>
    <row r="21" spans="1:10" x14ac:dyDescent="0.25">
      <c r="A21" s="4" t="s">
        <v>0</v>
      </c>
      <c r="B21" s="4" t="s">
        <v>65</v>
      </c>
      <c r="C21" s="5" t="s">
        <v>66</v>
      </c>
      <c r="D21" s="13">
        <f>SUM(D22)</f>
        <v>3000</v>
      </c>
      <c r="E21" s="13">
        <v>3000</v>
      </c>
      <c r="F21" s="13">
        <v>3000</v>
      </c>
      <c r="G21" s="13">
        <f>E21/D21*100</f>
        <v>100</v>
      </c>
      <c r="H21" s="13">
        <f t="shared" si="1"/>
        <v>100</v>
      </c>
      <c r="I21" s="13">
        <f t="shared" si="2"/>
        <v>100</v>
      </c>
      <c r="J21" s="12"/>
    </row>
    <row r="22" spans="1:10" x14ac:dyDescent="0.25">
      <c r="A22" s="4" t="s">
        <v>0</v>
      </c>
      <c r="B22" s="4" t="s">
        <v>67</v>
      </c>
      <c r="C22" s="5" t="s">
        <v>68</v>
      </c>
      <c r="D22" s="13">
        <v>3000</v>
      </c>
      <c r="E22" s="13"/>
      <c r="F22" s="12"/>
      <c r="G22" s="13"/>
      <c r="H22" s="13"/>
      <c r="I22" s="13"/>
      <c r="J22" s="12"/>
    </row>
    <row r="23" spans="1:10" x14ac:dyDescent="0.25">
      <c r="A23" s="10" t="s">
        <v>42</v>
      </c>
      <c r="B23" s="10" t="s">
        <v>69</v>
      </c>
      <c r="C23" s="11" t="s">
        <v>70</v>
      </c>
      <c r="D23" s="47">
        <f t="shared" ref="D23:F24" si="4">SUM(D24)</f>
        <v>3000</v>
      </c>
      <c r="E23" s="47">
        <f t="shared" si="4"/>
        <v>3000</v>
      </c>
      <c r="F23" s="47">
        <f t="shared" si="4"/>
        <v>95000</v>
      </c>
      <c r="G23" s="47">
        <f t="shared" ref="G23:G69" si="5">E23/D23*100</f>
        <v>100</v>
      </c>
      <c r="H23" s="47">
        <f>F23/E23*100</f>
        <v>3166.666666666667</v>
      </c>
      <c r="I23" s="47">
        <f t="shared" si="2"/>
        <v>3166.666666666667</v>
      </c>
      <c r="J23" s="12"/>
    </row>
    <row r="24" spans="1:10" x14ac:dyDescent="0.25">
      <c r="A24" s="2" t="s">
        <v>0</v>
      </c>
      <c r="B24" s="2" t="s">
        <v>45</v>
      </c>
      <c r="C24" s="3" t="s">
        <v>46</v>
      </c>
      <c r="D24" s="13">
        <f t="shared" si="4"/>
        <v>3000</v>
      </c>
      <c r="E24" s="13">
        <f t="shared" si="4"/>
        <v>3000</v>
      </c>
      <c r="F24" s="13">
        <f t="shared" si="4"/>
        <v>95000</v>
      </c>
      <c r="G24" s="13">
        <f t="shared" si="5"/>
        <v>100</v>
      </c>
      <c r="H24" s="13">
        <f t="shared" si="1"/>
        <v>3166.666666666667</v>
      </c>
      <c r="I24" s="13">
        <f t="shared" si="2"/>
        <v>3166.666666666667</v>
      </c>
      <c r="J24" s="12"/>
    </row>
    <row r="25" spans="1:10" ht="22.5" x14ac:dyDescent="0.25">
      <c r="A25" s="4" t="s">
        <v>0</v>
      </c>
      <c r="B25" s="4" t="s">
        <v>71</v>
      </c>
      <c r="C25" s="5" t="s">
        <v>72</v>
      </c>
      <c r="D25" s="13">
        <f>SUM(D26)</f>
        <v>3000</v>
      </c>
      <c r="E25" s="13">
        <v>3000</v>
      </c>
      <c r="F25" s="13">
        <v>95000</v>
      </c>
      <c r="G25" s="13">
        <f t="shared" si="5"/>
        <v>100</v>
      </c>
      <c r="H25" s="13">
        <f t="shared" si="1"/>
        <v>3166.666666666667</v>
      </c>
      <c r="I25" s="13">
        <f t="shared" si="2"/>
        <v>3166.666666666667</v>
      </c>
      <c r="J25" s="12"/>
    </row>
    <row r="26" spans="1:10" x14ac:dyDescent="0.25">
      <c r="A26" s="4" t="s">
        <v>0</v>
      </c>
      <c r="B26" s="4" t="s">
        <v>73</v>
      </c>
      <c r="C26" s="5" t="s">
        <v>74</v>
      </c>
      <c r="D26" s="13">
        <v>3000</v>
      </c>
      <c r="E26" s="13"/>
      <c r="F26" s="12"/>
      <c r="G26" s="13"/>
      <c r="H26" s="13"/>
      <c r="I26" s="13"/>
      <c r="J26" s="12"/>
    </row>
    <row r="27" spans="1:10" ht="22.5" x14ac:dyDescent="0.25">
      <c r="A27" s="10" t="s">
        <v>75</v>
      </c>
      <c r="B27" s="10" t="s">
        <v>76</v>
      </c>
      <c r="C27" s="11" t="s">
        <v>77</v>
      </c>
      <c r="D27" s="47">
        <f>SUM(D28)</f>
        <v>2000</v>
      </c>
      <c r="E27" s="47">
        <f>SUM(E28)</f>
        <v>2000</v>
      </c>
      <c r="F27" s="47">
        <f>SUM(F28)</f>
        <v>2000</v>
      </c>
      <c r="G27" s="47">
        <f t="shared" si="5"/>
        <v>100</v>
      </c>
      <c r="H27" s="47">
        <f t="shared" si="1"/>
        <v>100</v>
      </c>
      <c r="I27" s="47">
        <f t="shared" si="2"/>
        <v>100</v>
      </c>
      <c r="J27" s="12"/>
    </row>
    <row r="28" spans="1:10" x14ac:dyDescent="0.25">
      <c r="A28" s="2" t="s">
        <v>0</v>
      </c>
      <c r="B28" s="2" t="s">
        <v>78</v>
      </c>
      <c r="C28" s="3" t="s">
        <v>79</v>
      </c>
      <c r="D28" s="13">
        <f>SUM(D29+D31)</f>
        <v>2000</v>
      </c>
      <c r="E28" s="13">
        <v>2000</v>
      </c>
      <c r="F28" s="13">
        <f>SUM(F29+F31)</f>
        <v>2000</v>
      </c>
      <c r="G28" s="13">
        <f t="shared" si="5"/>
        <v>100</v>
      </c>
      <c r="H28" s="13">
        <f t="shared" si="1"/>
        <v>100</v>
      </c>
      <c r="I28" s="13">
        <f t="shared" si="2"/>
        <v>100</v>
      </c>
      <c r="J28" s="12"/>
    </row>
    <row r="29" spans="1:10" x14ac:dyDescent="0.25">
      <c r="A29" s="4" t="s">
        <v>0</v>
      </c>
      <c r="B29" s="4" t="s">
        <v>80</v>
      </c>
      <c r="C29" s="5" t="s">
        <v>81</v>
      </c>
      <c r="D29" s="13">
        <v>0</v>
      </c>
      <c r="E29" s="13">
        <f>SUM(E30)</f>
        <v>0</v>
      </c>
      <c r="F29" s="13">
        <v>0</v>
      </c>
      <c r="G29" s="13"/>
      <c r="H29" s="13"/>
      <c r="I29" s="13"/>
      <c r="J29" s="12"/>
    </row>
    <row r="30" spans="1:10" x14ac:dyDescent="0.25">
      <c r="A30" s="4" t="s">
        <v>0</v>
      </c>
      <c r="B30" s="4" t="s">
        <v>82</v>
      </c>
      <c r="C30" s="5" t="s">
        <v>83</v>
      </c>
      <c r="D30" s="13">
        <v>0</v>
      </c>
      <c r="E30" s="13"/>
      <c r="F30" s="12"/>
      <c r="G30" s="13"/>
      <c r="H30" s="13"/>
      <c r="I30" s="13"/>
      <c r="J30" s="12"/>
    </row>
    <row r="31" spans="1:10" x14ac:dyDescent="0.25">
      <c r="A31" s="4" t="s">
        <v>0</v>
      </c>
      <c r="B31" s="4" t="s">
        <v>84</v>
      </c>
      <c r="C31" s="5" t="s">
        <v>85</v>
      </c>
      <c r="D31" s="13">
        <f>SUM(D32)</f>
        <v>2000</v>
      </c>
      <c r="E31" s="13">
        <v>2000</v>
      </c>
      <c r="F31" s="13">
        <v>2000</v>
      </c>
      <c r="G31" s="13">
        <f t="shared" si="5"/>
        <v>100</v>
      </c>
      <c r="H31" s="13">
        <f t="shared" si="1"/>
        <v>100</v>
      </c>
      <c r="I31" s="13">
        <f t="shared" si="2"/>
        <v>100</v>
      </c>
      <c r="J31" s="12"/>
    </row>
    <row r="32" spans="1:10" x14ac:dyDescent="0.25">
      <c r="A32" s="4" t="s">
        <v>0</v>
      </c>
      <c r="B32" s="4" t="s">
        <v>86</v>
      </c>
      <c r="C32" s="5" t="s">
        <v>87</v>
      </c>
      <c r="D32" s="13">
        <v>2000</v>
      </c>
      <c r="E32" s="13"/>
      <c r="F32" s="12"/>
      <c r="G32" s="13"/>
      <c r="H32" s="13"/>
      <c r="I32" s="13"/>
      <c r="J32" s="12"/>
    </row>
    <row r="33" spans="1:10" x14ac:dyDescent="0.25">
      <c r="A33" s="29" t="s">
        <v>5</v>
      </c>
      <c r="B33" s="29" t="s">
        <v>94</v>
      </c>
      <c r="C33" s="30" t="s">
        <v>95</v>
      </c>
      <c r="D33" s="28">
        <v>0</v>
      </c>
      <c r="E33" s="28">
        <v>0</v>
      </c>
      <c r="F33" s="28">
        <v>0</v>
      </c>
      <c r="G33" s="28"/>
      <c r="H33" s="28"/>
      <c r="I33" s="28"/>
      <c r="J33" s="12"/>
    </row>
    <row r="34" spans="1:10" x14ac:dyDescent="0.25">
      <c r="A34" s="33" t="s">
        <v>7</v>
      </c>
      <c r="B34" s="33" t="s">
        <v>28</v>
      </c>
      <c r="C34" s="34" t="s">
        <v>29</v>
      </c>
      <c r="D34" s="36">
        <v>0</v>
      </c>
      <c r="E34" s="36">
        <v>0</v>
      </c>
      <c r="F34" s="36">
        <v>0</v>
      </c>
      <c r="G34" s="36"/>
      <c r="H34" s="36"/>
      <c r="I34" s="36"/>
      <c r="J34" s="12"/>
    </row>
    <row r="35" spans="1:10" x14ac:dyDescent="0.25">
      <c r="A35" s="38" t="s">
        <v>10</v>
      </c>
      <c r="B35" s="38" t="s">
        <v>30</v>
      </c>
      <c r="C35" s="39" t="s">
        <v>29</v>
      </c>
      <c r="D35" s="41">
        <v>0</v>
      </c>
      <c r="E35" s="41">
        <v>0</v>
      </c>
      <c r="F35" s="41">
        <v>0</v>
      </c>
      <c r="G35" s="41"/>
      <c r="H35" s="41"/>
      <c r="I35" s="41"/>
      <c r="J35" s="12"/>
    </row>
    <row r="36" spans="1:10" ht="22.5" x14ac:dyDescent="0.25">
      <c r="A36" s="6" t="s">
        <v>37</v>
      </c>
      <c r="B36" s="6" t="s">
        <v>38</v>
      </c>
      <c r="C36" s="7" t="s">
        <v>39</v>
      </c>
      <c r="D36" s="45">
        <v>0</v>
      </c>
      <c r="E36" s="45">
        <v>0</v>
      </c>
      <c r="F36" s="45">
        <v>0</v>
      </c>
      <c r="G36" s="45"/>
      <c r="H36" s="45"/>
      <c r="I36" s="45"/>
      <c r="J36" s="12"/>
    </row>
    <row r="37" spans="1:10" x14ac:dyDescent="0.25">
      <c r="A37" s="8" t="s">
        <v>40</v>
      </c>
      <c r="B37" s="8" t="s">
        <v>41</v>
      </c>
      <c r="C37" s="9" t="s">
        <v>39</v>
      </c>
      <c r="D37" s="46">
        <v>0</v>
      </c>
      <c r="E37" s="46">
        <v>0</v>
      </c>
      <c r="F37" s="46">
        <v>0</v>
      </c>
      <c r="G37" s="46"/>
      <c r="H37" s="46"/>
      <c r="I37" s="46"/>
      <c r="J37" s="12"/>
    </row>
    <row r="38" spans="1:10" x14ac:dyDescent="0.25">
      <c r="A38" s="10" t="s">
        <v>42</v>
      </c>
      <c r="B38" s="10" t="s">
        <v>69</v>
      </c>
      <c r="C38" s="11" t="s">
        <v>70</v>
      </c>
      <c r="D38" s="47">
        <v>0</v>
      </c>
      <c r="E38" s="47">
        <v>0</v>
      </c>
      <c r="F38" s="47">
        <v>0</v>
      </c>
      <c r="G38" s="47"/>
      <c r="H38" s="47"/>
      <c r="I38" s="47"/>
      <c r="J38" s="12"/>
    </row>
    <row r="39" spans="1:10" x14ac:dyDescent="0.25">
      <c r="A39" s="2" t="s">
        <v>0</v>
      </c>
      <c r="B39" s="2" t="s">
        <v>45</v>
      </c>
      <c r="C39" s="3" t="s">
        <v>46</v>
      </c>
      <c r="D39" s="13">
        <v>0</v>
      </c>
      <c r="E39" s="13">
        <v>0</v>
      </c>
      <c r="F39" s="13">
        <v>0</v>
      </c>
      <c r="G39" s="13"/>
      <c r="H39" s="13"/>
      <c r="I39" s="13"/>
      <c r="J39" s="12"/>
    </row>
    <row r="40" spans="1:10" x14ac:dyDescent="0.25">
      <c r="A40" s="4" t="s">
        <v>0</v>
      </c>
      <c r="B40" s="4" t="s">
        <v>55</v>
      </c>
      <c r="C40" s="5" t="s">
        <v>56</v>
      </c>
      <c r="D40" s="13">
        <v>0</v>
      </c>
      <c r="E40" s="13">
        <v>0</v>
      </c>
      <c r="F40" s="13">
        <v>0</v>
      </c>
      <c r="G40" s="13"/>
      <c r="H40" s="13"/>
      <c r="I40" s="13"/>
      <c r="J40" s="12"/>
    </row>
    <row r="41" spans="1:10" x14ac:dyDescent="0.25">
      <c r="A41" s="4" t="s">
        <v>0</v>
      </c>
      <c r="B41" s="4" t="s">
        <v>63</v>
      </c>
      <c r="C41" s="5" t="s">
        <v>64</v>
      </c>
      <c r="D41" s="13">
        <v>0</v>
      </c>
      <c r="E41" s="13"/>
      <c r="F41" s="12"/>
      <c r="G41" s="13"/>
      <c r="H41" s="13"/>
      <c r="I41" s="13"/>
      <c r="J41" s="12"/>
    </row>
    <row r="42" spans="1:10" x14ac:dyDescent="0.25">
      <c r="A42" s="29" t="s">
        <v>5</v>
      </c>
      <c r="B42" s="29" t="s">
        <v>96</v>
      </c>
      <c r="C42" s="30" t="s">
        <v>98</v>
      </c>
      <c r="D42" s="28">
        <f t="shared" ref="D42:F48" si="6">SUM(D43)</f>
        <v>10</v>
      </c>
      <c r="E42" s="28">
        <f t="shared" si="6"/>
        <v>10</v>
      </c>
      <c r="F42" s="28">
        <f t="shared" si="6"/>
        <v>10</v>
      </c>
      <c r="G42" s="28">
        <f t="shared" si="5"/>
        <v>100</v>
      </c>
      <c r="H42" s="28">
        <f t="shared" si="1"/>
        <v>100</v>
      </c>
      <c r="I42" s="28">
        <f t="shared" si="2"/>
        <v>100</v>
      </c>
      <c r="J42" s="12"/>
    </row>
    <row r="43" spans="1:10" x14ac:dyDescent="0.25">
      <c r="A43" s="33" t="s">
        <v>7</v>
      </c>
      <c r="B43" s="33" t="s">
        <v>28</v>
      </c>
      <c r="C43" s="34" t="s">
        <v>29</v>
      </c>
      <c r="D43" s="36">
        <f t="shared" si="6"/>
        <v>10</v>
      </c>
      <c r="E43" s="36">
        <f t="shared" si="6"/>
        <v>10</v>
      </c>
      <c r="F43" s="36">
        <f t="shared" si="6"/>
        <v>10</v>
      </c>
      <c r="G43" s="36">
        <f t="shared" si="5"/>
        <v>100</v>
      </c>
      <c r="H43" s="36">
        <f t="shared" si="1"/>
        <v>100</v>
      </c>
      <c r="I43" s="36">
        <f t="shared" si="2"/>
        <v>100</v>
      </c>
      <c r="J43" s="12"/>
    </row>
    <row r="44" spans="1:10" x14ac:dyDescent="0.25">
      <c r="A44" s="38" t="s">
        <v>10</v>
      </c>
      <c r="B44" s="38" t="s">
        <v>30</v>
      </c>
      <c r="C44" s="39" t="s">
        <v>29</v>
      </c>
      <c r="D44" s="41">
        <f t="shared" si="6"/>
        <v>10</v>
      </c>
      <c r="E44" s="41">
        <f t="shared" si="6"/>
        <v>10</v>
      </c>
      <c r="F44" s="41">
        <f t="shared" si="6"/>
        <v>10</v>
      </c>
      <c r="G44" s="41">
        <f t="shared" si="5"/>
        <v>100</v>
      </c>
      <c r="H44" s="41">
        <f t="shared" si="1"/>
        <v>100</v>
      </c>
      <c r="I44" s="41">
        <f t="shared" si="2"/>
        <v>100</v>
      </c>
      <c r="J44" s="12"/>
    </row>
    <row r="45" spans="1:10" ht="22.5" x14ac:dyDescent="0.25">
      <c r="A45" s="6" t="s">
        <v>37</v>
      </c>
      <c r="B45" s="6" t="s">
        <v>38</v>
      </c>
      <c r="C45" s="7" t="s">
        <v>39</v>
      </c>
      <c r="D45" s="45">
        <f t="shared" si="6"/>
        <v>10</v>
      </c>
      <c r="E45" s="45">
        <f t="shared" si="6"/>
        <v>10</v>
      </c>
      <c r="F45" s="45">
        <f t="shared" si="6"/>
        <v>10</v>
      </c>
      <c r="G45" s="45">
        <f t="shared" si="5"/>
        <v>100</v>
      </c>
      <c r="H45" s="45">
        <f t="shared" si="1"/>
        <v>100</v>
      </c>
      <c r="I45" s="45">
        <f t="shared" si="2"/>
        <v>100</v>
      </c>
      <c r="J45" s="12"/>
    </row>
    <row r="46" spans="1:10" x14ac:dyDescent="0.25">
      <c r="A46" s="8" t="s">
        <v>40</v>
      </c>
      <c r="B46" s="8" t="s">
        <v>41</v>
      </c>
      <c r="C46" s="9" t="s">
        <v>39</v>
      </c>
      <c r="D46" s="46">
        <f t="shared" si="6"/>
        <v>10</v>
      </c>
      <c r="E46" s="46">
        <f t="shared" si="6"/>
        <v>10</v>
      </c>
      <c r="F46" s="46">
        <f t="shared" si="6"/>
        <v>10</v>
      </c>
      <c r="G46" s="46">
        <f t="shared" si="5"/>
        <v>100</v>
      </c>
      <c r="H46" s="46">
        <f t="shared" si="1"/>
        <v>100</v>
      </c>
      <c r="I46" s="46">
        <f t="shared" si="2"/>
        <v>100</v>
      </c>
      <c r="J46" s="12"/>
    </row>
    <row r="47" spans="1:10" x14ac:dyDescent="0.25">
      <c r="A47" s="10" t="s">
        <v>42</v>
      </c>
      <c r="B47" s="10" t="s">
        <v>43</v>
      </c>
      <c r="C47" s="11" t="s">
        <v>44</v>
      </c>
      <c r="D47" s="47">
        <f t="shared" si="6"/>
        <v>10</v>
      </c>
      <c r="E47" s="47">
        <f t="shared" si="6"/>
        <v>10</v>
      </c>
      <c r="F47" s="47">
        <f t="shared" si="6"/>
        <v>10</v>
      </c>
      <c r="G47" s="47">
        <f t="shared" si="5"/>
        <v>100</v>
      </c>
      <c r="H47" s="47">
        <f t="shared" si="1"/>
        <v>100</v>
      </c>
      <c r="I47" s="47">
        <f t="shared" si="2"/>
        <v>100</v>
      </c>
      <c r="J47" s="12"/>
    </row>
    <row r="48" spans="1:10" x14ac:dyDescent="0.25">
      <c r="A48" s="2" t="s">
        <v>0</v>
      </c>
      <c r="B48" s="2" t="s">
        <v>45</v>
      </c>
      <c r="C48" s="3" t="s">
        <v>46</v>
      </c>
      <c r="D48" s="13">
        <f t="shared" si="6"/>
        <v>10</v>
      </c>
      <c r="E48" s="13">
        <f t="shared" si="6"/>
        <v>10</v>
      </c>
      <c r="F48" s="13">
        <f t="shared" si="6"/>
        <v>10</v>
      </c>
      <c r="G48" s="13">
        <f t="shared" si="5"/>
        <v>100</v>
      </c>
      <c r="H48" s="13">
        <f t="shared" si="1"/>
        <v>100</v>
      </c>
      <c r="I48" s="13">
        <f t="shared" si="2"/>
        <v>100</v>
      </c>
      <c r="J48" s="12"/>
    </row>
    <row r="49" spans="1:10" x14ac:dyDescent="0.25">
      <c r="A49" s="4" t="s">
        <v>0</v>
      </c>
      <c r="B49" s="4" t="s">
        <v>55</v>
      </c>
      <c r="C49" s="5" t="s">
        <v>56</v>
      </c>
      <c r="D49" s="13">
        <f>SUM(D50)</f>
        <v>10</v>
      </c>
      <c r="E49" s="13">
        <v>10</v>
      </c>
      <c r="F49" s="13">
        <v>10</v>
      </c>
      <c r="G49" s="13">
        <f t="shared" si="5"/>
        <v>100</v>
      </c>
      <c r="H49" s="13">
        <f t="shared" si="1"/>
        <v>100</v>
      </c>
      <c r="I49" s="13">
        <f t="shared" si="2"/>
        <v>100</v>
      </c>
      <c r="J49" s="12"/>
    </row>
    <row r="50" spans="1:10" x14ac:dyDescent="0.25">
      <c r="A50" s="4" t="s">
        <v>0</v>
      </c>
      <c r="B50" s="4" t="s">
        <v>63</v>
      </c>
      <c r="C50" s="5" t="s">
        <v>64</v>
      </c>
      <c r="D50" s="13">
        <v>10</v>
      </c>
      <c r="E50" s="13"/>
      <c r="F50" s="12"/>
      <c r="G50" s="13"/>
      <c r="H50" s="13"/>
      <c r="I50" s="13"/>
      <c r="J50" s="12"/>
    </row>
    <row r="51" spans="1:10" x14ac:dyDescent="0.25">
      <c r="A51" s="29" t="s">
        <v>5</v>
      </c>
      <c r="B51" s="29" t="s">
        <v>97</v>
      </c>
      <c r="C51" s="30" t="s">
        <v>27</v>
      </c>
      <c r="D51" s="28">
        <f>SUM(D52)</f>
        <v>1037345.04</v>
      </c>
      <c r="E51" s="28">
        <f>SUM(E52)</f>
        <v>749389.62</v>
      </c>
      <c r="F51" s="28">
        <f>SUM(F52)</f>
        <v>700000</v>
      </c>
      <c r="G51" s="28">
        <f t="shared" si="5"/>
        <v>72.241114682536107</v>
      </c>
      <c r="H51" s="28">
        <f t="shared" si="1"/>
        <v>93.409353601668528</v>
      </c>
      <c r="I51" s="28">
        <f t="shared" si="2"/>
        <v>67.479958259597012</v>
      </c>
      <c r="J51" s="12"/>
    </row>
    <row r="52" spans="1:10" x14ac:dyDescent="0.25">
      <c r="A52" s="33" t="s">
        <v>7</v>
      </c>
      <c r="B52" s="33" t="s">
        <v>28</v>
      </c>
      <c r="C52" s="34" t="s">
        <v>29</v>
      </c>
      <c r="D52" s="36">
        <f t="shared" ref="D52:E54" si="7">SUM(D53)</f>
        <v>1037345.04</v>
      </c>
      <c r="E52" s="36">
        <f t="shared" si="7"/>
        <v>749389.62</v>
      </c>
      <c r="F52" s="36">
        <f>SUM(F54)</f>
        <v>700000</v>
      </c>
      <c r="G52" s="36">
        <f t="shared" si="5"/>
        <v>72.241114682536107</v>
      </c>
      <c r="H52" s="36">
        <f t="shared" si="1"/>
        <v>93.409353601668528</v>
      </c>
      <c r="I52" s="36">
        <f t="shared" si="2"/>
        <v>67.479958259597012</v>
      </c>
      <c r="J52" s="12"/>
    </row>
    <row r="53" spans="1:10" x14ac:dyDescent="0.25">
      <c r="A53" s="38" t="s">
        <v>10</v>
      </c>
      <c r="B53" s="38" t="s">
        <v>30</v>
      </c>
      <c r="C53" s="39" t="s">
        <v>29</v>
      </c>
      <c r="D53" s="41">
        <f t="shared" si="7"/>
        <v>1037345.04</v>
      </c>
      <c r="E53" s="41">
        <f t="shared" si="7"/>
        <v>749389.62</v>
      </c>
      <c r="F53" s="41">
        <f>SUM(F54)</f>
        <v>700000</v>
      </c>
      <c r="G53" s="41">
        <f t="shared" si="5"/>
        <v>72.241114682536107</v>
      </c>
      <c r="H53" s="41">
        <f t="shared" si="1"/>
        <v>93.409353601668528</v>
      </c>
      <c r="I53" s="41">
        <f t="shared" si="2"/>
        <v>67.479958259597012</v>
      </c>
      <c r="J53" s="12"/>
    </row>
    <row r="54" spans="1:10" ht="22.5" x14ac:dyDescent="0.25">
      <c r="A54" s="6" t="s">
        <v>37</v>
      </c>
      <c r="B54" s="6" t="s">
        <v>38</v>
      </c>
      <c r="C54" s="7" t="s">
        <v>39</v>
      </c>
      <c r="D54" s="45">
        <f t="shared" si="7"/>
        <v>1037345.04</v>
      </c>
      <c r="E54" s="45">
        <f t="shared" si="7"/>
        <v>749389.62</v>
      </c>
      <c r="F54" s="45">
        <f>SUM(F55)</f>
        <v>700000</v>
      </c>
      <c r="G54" s="45">
        <f t="shared" si="5"/>
        <v>72.241114682536107</v>
      </c>
      <c r="H54" s="45">
        <f t="shared" si="1"/>
        <v>93.409353601668528</v>
      </c>
      <c r="I54" s="45">
        <f t="shared" si="2"/>
        <v>67.479958259597012</v>
      </c>
      <c r="J54" s="12"/>
    </row>
    <row r="55" spans="1:10" x14ac:dyDescent="0.25">
      <c r="A55" s="8" t="s">
        <v>40</v>
      </c>
      <c r="B55" s="8" t="s">
        <v>41</v>
      </c>
      <c r="C55" s="9" t="s">
        <v>39</v>
      </c>
      <c r="D55" s="46">
        <f>SUM(D56+D67+D71)</f>
        <v>1037345.04</v>
      </c>
      <c r="E55" s="46">
        <f>SUM(E56+E67+E71)</f>
        <v>749389.62</v>
      </c>
      <c r="F55" s="46">
        <f>SUM(F56+F67+F71)</f>
        <v>700000</v>
      </c>
      <c r="G55" s="46">
        <f t="shared" si="5"/>
        <v>72.241114682536107</v>
      </c>
      <c r="H55" s="46">
        <f t="shared" si="1"/>
        <v>93.409353601668528</v>
      </c>
      <c r="I55" s="46">
        <f t="shared" si="2"/>
        <v>67.479958259597012</v>
      </c>
      <c r="J55" s="12"/>
    </row>
    <row r="56" spans="1:10" x14ac:dyDescent="0.25">
      <c r="A56" s="10" t="s">
        <v>42</v>
      </c>
      <c r="B56" s="10" t="s">
        <v>43</v>
      </c>
      <c r="C56" s="11" t="s">
        <v>44</v>
      </c>
      <c r="D56" s="47">
        <f>SUM(D57)</f>
        <v>868545.04</v>
      </c>
      <c r="E56" s="47">
        <f>SUM(E57)</f>
        <v>594989.62</v>
      </c>
      <c r="F56" s="47">
        <f>SUM(F57)</f>
        <v>540000</v>
      </c>
      <c r="G56" s="47">
        <f t="shared" si="5"/>
        <v>68.504175672916162</v>
      </c>
      <c r="H56" s="47">
        <f t="shared" si="1"/>
        <v>90.757885826646856</v>
      </c>
      <c r="I56" s="47">
        <f t="shared" si="2"/>
        <v>62.172941543710849</v>
      </c>
      <c r="J56" s="12"/>
    </row>
    <row r="57" spans="1:10" x14ac:dyDescent="0.25">
      <c r="A57" s="2" t="s">
        <v>0</v>
      </c>
      <c r="B57" s="2" t="s">
        <v>45</v>
      </c>
      <c r="C57" s="3" t="s">
        <v>46</v>
      </c>
      <c r="D57" s="13">
        <f>SUM(D58+D62)</f>
        <v>868545.04</v>
      </c>
      <c r="E57" s="13">
        <f>SUM(E58+E62)</f>
        <v>594989.62</v>
      </c>
      <c r="F57" s="13">
        <f>SUM(F58+F62)</f>
        <v>540000</v>
      </c>
      <c r="G57" s="13">
        <f t="shared" si="5"/>
        <v>68.504175672916162</v>
      </c>
      <c r="H57" s="13">
        <f t="shared" si="1"/>
        <v>90.757885826646856</v>
      </c>
      <c r="I57" s="13">
        <f t="shared" si="2"/>
        <v>62.172941543710849</v>
      </c>
      <c r="J57" s="12"/>
    </row>
    <row r="58" spans="1:10" x14ac:dyDescent="0.25">
      <c r="A58" s="4" t="s">
        <v>0</v>
      </c>
      <c r="B58" s="4" t="s">
        <v>47</v>
      </c>
      <c r="C58" s="5" t="s">
        <v>48</v>
      </c>
      <c r="D58" s="13">
        <f>SUM(D59+D60+D61)</f>
        <v>375760.92000000004</v>
      </c>
      <c r="E58" s="13">
        <v>344647.51</v>
      </c>
      <c r="F58" s="13">
        <v>300000</v>
      </c>
      <c r="G58" s="13">
        <f t="shared" si="5"/>
        <v>91.719891999412809</v>
      </c>
      <c r="H58" s="13">
        <f t="shared" si="1"/>
        <v>87.045456965582019</v>
      </c>
      <c r="I58" s="13">
        <f t="shared" si="2"/>
        <v>79.837999119227192</v>
      </c>
      <c r="J58" s="12"/>
    </row>
    <row r="59" spans="1:10" x14ac:dyDescent="0.25">
      <c r="A59" s="4" t="s">
        <v>0</v>
      </c>
      <c r="B59" s="4" t="s">
        <v>49</v>
      </c>
      <c r="C59" s="5" t="s">
        <v>50</v>
      </c>
      <c r="D59" s="13">
        <v>337230.46</v>
      </c>
      <c r="E59" s="13"/>
      <c r="F59" s="12"/>
      <c r="G59" s="13"/>
      <c r="H59" s="13"/>
      <c r="I59" s="13"/>
      <c r="J59" s="12"/>
    </row>
    <row r="60" spans="1:10" x14ac:dyDescent="0.25">
      <c r="A60" s="4"/>
      <c r="B60" s="4">
        <v>312</v>
      </c>
      <c r="C60" s="5" t="s">
        <v>52</v>
      </c>
      <c r="D60" s="13">
        <v>6000</v>
      </c>
      <c r="E60" s="13"/>
      <c r="F60" s="12"/>
      <c r="G60" s="13"/>
      <c r="H60" s="13"/>
      <c r="I60" s="13"/>
      <c r="J60" s="12"/>
    </row>
    <row r="61" spans="1:10" x14ac:dyDescent="0.25">
      <c r="A61" s="4" t="s">
        <v>0</v>
      </c>
      <c r="B61" s="4" t="s">
        <v>53</v>
      </c>
      <c r="C61" s="5" t="s">
        <v>54</v>
      </c>
      <c r="D61" s="13">
        <v>32530.46</v>
      </c>
      <c r="E61" s="13"/>
      <c r="F61" s="12"/>
      <c r="G61" s="13"/>
      <c r="H61" s="13"/>
      <c r="I61" s="13"/>
      <c r="J61" s="12"/>
    </row>
    <row r="62" spans="1:10" x14ac:dyDescent="0.25">
      <c r="A62" s="4" t="s">
        <v>0</v>
      </c>
      <c r="B62" s="4" t="s">
        <v>55</v>
      </c>
      <c r="C62" s="5" t="s">
        <v>56</v>
      </c>
      <c r="D62" s="13">
        <f>SUM(D63+D64+D65+D66)</f>
        <v>492784.12</v>
      </c>
      <c r="E62" s="13">
        <v>250342.11</v>
      </c>
      <c r="F62" s="13">
        <v>240000</v>
      </c>
      <c r="G62" s="13">
        <f t="shared" si="5"/>
        <v>50.801578183972318</v>
      </c>
      <c r="H62" s="13">
        <f t="shared" si="1"/>
        <v>95.868809286619822</v>
      </c>
      <c r="I62" s="13">
        <f t="shared" si="2"/>
        <v>48.702868103785491</v>
      </c>
      <c r="J62" s="12"/>
    </row>
    <row r="63" spans="1:10" x14ac:dyDescent="0.25">
      <c r="A63" s="4" t="s">
        <v>0</v>
      </c>
      <c r="B63" s="4" t="s">
        <v>57</v>
      </c>
      <c r="C63" s="5" t="s">
        <v>58</v>
      </c>
      <c r="D63" s="13">
        <v>36000</v>
      </c>
      <c r="E63" s="13"/>
      <c r="F63" s="12"/>
      <c r="G63" s="13"/>
      <c r="H63" s="13"/>
      <c r="I63" s="13"/>
      <c r="J63" s="12"/>
    </row>
    <row r="64" spans="1:10" x14ac:dyDescent="0.25">
      <c r="A64" s="4" t="s">
        <v>0</v>
      </c>
      <c r="B64" s="4" t="s">
        <v>59</v>
      </c>
      <c r="C64" s="5" t="s">
        <v>60</v>
      </c>
      <c r="D64" s="13">
        <v>47000</v>
      </c>
      <c r="E64" s="13"/>
      <c r="F64" s="12"/>
      <c r="G64" s="13"/>
      <c r="H64" s="13"/>
      <c r="I64" s="13"/>
      <c r="J64" s="12"/>
    </row>
    <row r="65" spans="1:10" x14ac:dyDescent="0.25">
      <c r="A65" s="4" t="s">
        <v>0</v>
      </c>
      <c r="B65" s="4" t="s">
        <v>61</v>
      </c>
      <c r="C65" s="5" t="s">
        <v>62</v>
      </c>
      <c r="D65" s="13">
        <v>355770</v>
      </c>
      <c r="E65" s="13"/>
      <c r="F65" s="12"/>
      <c r="G65" s="13"/>
      <c r="H65" s="13"/>
      <c r="I65" s="13"/>
      <c r="J65" s="12"/>
    </row>
    <row r="66" spans="1:10" x14ac:dyDescent="0.25">
      <c r="A66" s="4" t="s">
        <v>0</v>
      </c>
      <c r="B66" s="4" t="s">
        <v>63</v>
      </c>
      <c r="C66" s="5" t="s">
        <v>64</v>
      </c>
      <c r="D66" s="13">
        <v>54014.12</v>
      </c>
      <c r="E66" s="13"/>
      <c r="F66" s="12"/>
      <c r="G66" s="13"/>
      <c r="H66" s="13"/>
      <c r="I66" s="13"/>
      <c r="J66" s="12"/>
    </row>
    <row r="67" spans="1:10" x14ac:dyDescent="0.25">
      <c r="A67" s="10" t="s">
        <v>42</v>
      </c>
      <c r="B67" s="10" t="s">
        <v>69</v>
      </c>
      <c r="C67" s="11" t="s">
        <v>70</v>
      </c>
      <c r="D67" s="47">
        <f t="shared" ref="D67:F68" si="8">SUM(D68)</f>
        <v>168800</v>
      </c>
      <c r="E67" s="47">
        <f t="shared" si="8"/>
        <v>154400</v>
      </c>
      <c r="F67" s="47">
        <f t="shared" si="8"/>
        <v>160000</v>
      </c>
      <c r="G67" s="47">
        <f t="shared" si="5"/>
        <v>91.469194312796205</v>
      </c>
      <c r="H67" s="47">
        <f t="shared" si="1"/>
        <v>103.62694300518133</v>
      </c>
      <c r="I67" s="47">
        <f t="shared" si="2"/>
        <v>94.786729857819907</v>
      </c>
      <c r="J67" s="12"/>
    </row>
    <row r="68" spans="1:10" x14ac:dyDescent="0.25">
      <c r="A68" s="2" t="s">
        <v>0</v>
      </c>
      <c r="B68" s="2" t="s">
        <v>45</v>
      </c>
      <c r="C68" s="3" t="s">
        <v>46</v>
      </c>
      <c r="D68" s="13">
        <f t="shared" si="8"/>
        <v>168800</v>
      </c>
      <c r="E68" s="13">
        <f t="shared" si="8"/>
        <v>154400</v>
      </c>
      <c r="F68" s="13">
        <f t="shared" si="8"/>
        <v>160000</v>
      </c>
      <c r="G68" s="13">
        <f t="shared" si="5"/>
        <v>91.469194312796205</v>
      </c>
      <c r="H68" s="13">
        <f t="shared" si="1"/>
        <v>103.62694300518133</v>
      </c>
      <c r="I68" s="13">
        <f t="shared" si="2"/>
        <v>94.786729857819907</v>
      </c>
      <c r="J68" s="12"/>
    </row>
    <row r="69" spans="1:10" ht="22.5" x14ac:dyDescent="0.25">
      <c r="A69" s="4" t="s">
        <v>0</v>
      </c>
      <c r="B69" s="4" t="s">
        <v>71</v>
      </c>
      <c r="C69" s="5" t="s">
        <v>72</v>
      </c>
      <c r="D69" s="13">
        <f>SUM(D70)</f>
        <v>168800</v>
      </c>
      <c r="E69" s="13">
        <v>154400</v>
      </c>
      <c r="F69" s="13">
        <v>160000</v>
      </c>
      <c r="G69" s="13">
        <f t="shared" si="5"/>
        <v>91.469194312796205</v>
      </c>
      <c r="H69" s="13">
        <f t="shared" ref="H69" si="9">F69/E69*100</f>
        <v>103.62694300518133</v>
      </c>
      <c r="I69" s="13">
        <f t="shared" ref="I69" si="10">F69/D69*100</f>
        <v>94.786729857819907</v>
      </c>
      <c r="J69" s="12"/>
    </row>
    <row r="70" spans="1:10" x14ac:dyDescent="0.25">
      <c r="A70" s="4" t="s">
        <v>0</v>
      </c>
      <c r="B70" s="4" t="s">
        <v>73</v>
      </c>
      <c r="C70" s="5" t="s">
        <v>74</v>
      </c>
      <c r="D70" s="13">
        <v>168800</v>
      </c>
      <c r="E70" s="13"/>
      <c r="F70" s="12"/>
      <c r="G70" s="13"/>
      <c r="H70" s="13"/>
      <c r="I70" s="13"/>
      <c r="J70" s="12"/>
    </row>
    <row r="71" spans="1:10" ht="22.5" x14ac:dyDescent="0.25">
      <c r="A71" s="10" t="s">
        <v>75</v>
      </c>
      <c r="B71" s="10" t="s">
        <v>76</v>
      </c>
      <c r="C71" s="11" t="s">
        <v>77</v>
      </c>
      <c r="D71" s="47">
        <f>SUM(D72)</f>
        <v>0</v>
      </c>
      <c r="E71" s="47">
        <v>0</v>
      </c>
      <c r="F71" s="47">
        <f>SUM(F72)</f>
        <v>0</v>
      </c>
      <c r="G71" s="47"/>
      <c r="H71" s="47"/>
      <c r="I71" s="47"/>
      <c r="J71" s="12"/>
    </row>
    <row r="72" spans="1:10" x14ac:dyDescent="0.25">
      <c r="A72" s="2" t="s">
        <v>0</v>
      </c>
      <c r="B72" s="2" t="s">
        <v>78</v>
      </c>
      <c r="C72" s="3" t="s">
        <v>79</v>
      </c>
      <c r="D72" s="13">
        <f>SUM(D73)</f>
        <v>0</v>
      </c>
      <c r="E72" s="13">
        <v>0</v>
      </c>
      <c r="F72" s="13">
        <f>SUM(F73)</f>
        <v>0</v>
      </c>
      <c r="G72" s="13"/>
      <c r="H72" s="13"/>
      <c r="I72" s="13"/>
      <c r="J72" s="12"/>
    </row>
    <row r="73" spans="1:10" x14ac:dyDescent="0.25">
      <c r="A73" s="4" t="s">
        <v>0</v>
      </c>
      <c r="B73" s="4" t="s">
        <v>84</v>
      </c>
      <c r="C73" s="5" t="s">
        <v>85</v>
      </c>
      <c r="D73" s="13">
        <f>SUM(D74)</f>
        <v>0</v>
      </c>
      <c r="E73" s="13">
        <v>0</v>
      </c>
      <c r="F73" s="13">
        <v>0</v>
      </c>
      <c r="G73" s="13"/>
      <c r="H73" s="13"/>
      <c r="I73" s="13"/>
      <c r="J73" s="12"/>
    </row>
    <row r="74" spans="1:10" x14ac:dyDescent="0.25">
      <c r="A74" s="4" t="s">
        <v>0</v>
      </c>
      <c r="B74" s="4" t="s">
        <v>88</v>
      </c>
      <c r="C74" s="5" t="s">
        <v>89</v>
      </c>
      <c r="D74" s="13">
        <v>0</v>
      </c>
      <c r="E74" s="13"/>
      <c r="F74" s="12"/>
      <c r="G74" s="13"/>
      <c r="H74" s="13"/>
      <c r="I74" s="13"/>
      <c r="J74" s="12"/>
    </row>
    <row r="75" spans="1:10" ht="0" hidden="1" customHeight="1" x14ac:dyDescent="0.25">
      <c r="H75" s="12"/>
      <c r="I75" s="12"/>
      <c r="J75" s="12"/>
    </row>
    <row r="76" spans="1:10" x14ac:dyDescent="0.25">
      <c r="H76" s="12"/>
      <c r="I76" s="12"/>
      <c r="J76" s="12"/>
    </row>
    <row r="77" spans="1:10" x14ac:dyDescent="0.25">
      <c r="F77" s="23" t="s">
        <v>106</v>
      </c>
    </row>
    <row r="78" spans="1:10" x14ac:dyDescent="0.25">
      <c r="F78" t="s">
        <v>107</v>
      </c>
    </row>
  </sheetData>
  <pageMargins left="0.39370078740157499" right="0.196850393700787" top="0.39370078740157499" bottom="0.63976377952755903" header="0.39370078740157499" footer="0.39370078740157499"/>
  <pageSetup paperSize="9" scale="95" fitToHeight="0" orientation="landscape" r:id="rId1"/>
  <headerFooter alignWithMargins="0">
    <oddFooter>&amp;L&amp;"Arial,Regular"&amp;8 LC147RP-IRP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Zubić</dc:creator>
  <cp:lastModifiedBy>korisnik</cp:lastModifiedBy>
  <cp:lastPrinted>2022-08-29T11:02:10Z</cp:lastPrinted>
  <dcterms:created xsi:type="dcterms:W3CDTF">2021-10-19T11:43:46Z</dcterms:created>
  <dcterms:modified xsi:type="dcterms:W3CDTF">2022-08-29T11:03:54Z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